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Users\PJCDMX\Documents\TSJCDMX\2025\Validacion\Banco de Informacion Estadistica 2025\Agosto\Organos_Jurisdiccionales\Segunda_Instancia\"/>
    </mc:Choice>
  </mc:AlternateContent>
  <xr:revisionPtr revIDLastSave="0" documentId="13_ncr:1_{0F3C5AC2-66D6-4849-B23E-7450A8B76E0D}" xr6:coauthVersionLast="47" xr6:coauthVersionMax="47" xr10:uidLastSave="{00000000-0000-0000-0000-000000000000}"/>
  <bookViews>
    <workbookView xWindow="165" yWindow="0" windowWidth="21315" windowHeight="20985" tabRatio="904" activeTab="68" xr2:uid="{00000000-000D-0000-FFFF-FFFF00000000}"/>
  </bookViews>
  <sheets>
    <sheet name="NOTAS" sheetId="77" r:id="rId1"/>
    <sheet name="CONCENTRADO" sheetId="74" r:id="rId2"/>
    <sheet name="FEBRERO_2011" sheetId="3" state="hidden" r:id="rId3"/>
    <sheet name="MARZO_2011" sheetId="4" state="hidden" r:id="rId4"/>
    <sheet name="ABRIL_2011" sheetId="5" state="hidden" r:id="rId5"/>
    <sheet name="MAYO_2011" sheetId="6" state="hidden" r:id="rId6"/>
    <sheet name="JUNIO_2011" sheetId="7" state="hidden" r:id="rId7"/>
    <sheet name="JULIO_2011" sheetId="8" state="hidden" r:id="rId8"/>
    <sheet name="AGOSTO_2011" sheetId="9" state="hidden" r:id="rId9"/>
    <sheet name="SEPTIEMBRE_2011" sheetId="10" state="hidden" r:id="rId10"/>
    <sheet name="OCTUBRE_2011" sheetId="11" state="hidden" r:id="rId11"/>
    <sheet name="NOVIEMBRE_2011" sheetId="12" state="hidden" r:id="rId12"/>
    <sheet name="DICIEMBRE_2011" sheetId="13" state="hidden" r:id="rId13"/>
    <sheet name="FEBRERO_2012" sheetId="15" state="hidden" r:id="rId14"/>
    <sheet name="MARZO_2012" sheetId="16" state="hidden" r:id="rId15"/>
    <sheet name="ABRIL_2012" sheetId="17" state="hidden" r:id="rId16"/>
    <sheet name="MAYO_2012" sheetId="18" state="hidden" r:id="rId17"/>
    <sheet name="JUNIO_2012" sheetId="19" state="hidden" r:id="rId18"/>
    <sheet name="JULIO_2012" sheetId="20" state="hidden" r:id="rId19"/>
    <sheet name="AGOSTO_2012" sheetId="21" state="hidden" r:id="rId20"/>
    <sheet name="SEPTIEMBRE_2012" sheetId="22" state="hidden" r:id="rId21"/>
    <sheet name="OCTUBRE_2012" sheetId="23" state="hidden" r:id="rId22"/>
    <sheet name="NOVIEMBRE_2012" sheetId="24" state="hidden" r:id="rId23"/>
    <sheet name="DICIEMBRE_2012" sheetId="25" state="hidden" r:id="rId24"/>
    <sheet name="FEBRERO_2013" sheetId="27" state="hidden" r:id="rId25"/>
    <sheet name="MARZO_2013" sheetId="28" state="hidden" r:id="rId26"/>
    <sheet name="ABRIL_2013" sheetId="29" state="hidden" r:id="rId27"/>
    <sheet name="MAYO_2013" sheetId="30" state="hidden" r:id="rId28"/>
    <sheet name="JUNIO_2013" sheetId="31" state="hidden" r:id="rId29"/>
    <sheet name="JULIO_2013" sheetId="32" state="hidden" r:id="rId30"/>
    <sheet name="AGOSTO_2013" sheetId="33" state="hidden" r:id="rId31"/>
    <sheet name="SEPTIEMBRE_2013" sheetId="34" state="hidden" r:id="rId32"/>
    <sheet name="OCTUBRE_2013" sheetId="35" state="hidden" r:id="rId33"/>
    <sheet name="NOVIEMBRE_2013" sheetId="36" state="hidden" r:id="rId34"/>
    <sheet name="DICIEMBRE_2013" sheetId="37" state="hidden" r:id="rId35"/>
    <sheet name="FEBRERO_2014" sheetId="39" state="hidden" r:id="rId36"/>
    <sheet name="MARZO_2014" sheetId="40" state="hidden" r:id="rId37"/>
    <sheet name="ABRIL_2014" sheetId="41" state="hidden" r:id="rId38"/>
    <sheet name="MAYO_2014" sheetId="42" state="hidden" r:id="rId39"/>
    <sheet name="JUNIO_2014" sheetId="43" state="hidden" r:id="rId40"/>
    <sheet name="JULIO_2014" sheetId="44" state="hidden" r:id="rId41"/>
    <sheet name="AGOSTO_2014" sheetId="45" state="hidden" r:id="rId42"/>
    <sheet name="SEPTIEMBRE_2014" sheetId="46" state="hidden" r:id="rId43"/>
    <sheet name="OCTUBRE_2014" sheetId="47" state="hidden" r:id="rId44"/>
    <sheet name="NOVIEMBRE_2014" sheetId="48" state="hidden" r:id="rId45"/>
    <sheet name="DICIEMBRE_2014" sheetId="49" state="hidden" r:id="rId46"/>
    <sheet name="FEBRERO_2015" sheetId="51" state="hidden" r:id="rId47"/>
    <sheet name="MARZO_2015" sheetId="52" state="hidden" r:id="rId48"/>
    <sheet name="ABRIL_2015" sheetId="53" state="hidden" r:id="rId49"/>
    <sheet name="MAYO_2015" sheetId="54" state="hidden" r:id="rId50"/>
    <sheet name="JUNIO_2015" sheetId="55" state="hidden" r:id="rId51"/>
    <sheet name="JULIO_2015" sheetId="56" state="hidden" r:id="rId52"/>
    <sheet name="AGOSTO_2015" sheetId="57" state="hidden" r:id="rId53"/>
    <sheet name="SEPTIEMBRE_2015" sheetId="58" state="hidden" r:id="rId54"/>
    <sheet name="OCTUBRE_2015" sheetId="59" state="hidden" r:id="rId55"/>
    <sheet name="NOVIEMBRE_2015" sheetId="60" state="hidden" r:id="rId56"/>
    <sheet name="DICIEMBRE_2015" sheetId="61" state="hidden" r:id="rId57"/>
    <sheet name="FEBRERO_2016" sheetId="63" state="hidden" r:id="rId58"/>
    <sheet name="MARZO_2016" sheetId="64" state="hidden" r:id="rId59"/>
    <sheet name="ABRIL_2016" sheetId="65" state="hidden" r:id="rId60"/>
    <sheet name="MAYO_2016" sheetId="66" state="hidden" r:id="rId61"/>
    <sheet name="JUNIO_2016" sheetId="67" state="hidden" r:id="rId62"/>
    <sheet name="JULIO_2016" sheetId="68" state="hidden" r:id="rId63"/>
    <sheet name="AGOSTO_2016" sheetId="69" state="hidden" r:id="rId64"/>
    <sheet name="SEPTIEMBRE_2016" sheetId="70" state="hidden" r:id="rId65"/>
    <sheet name="OCTUBRE_2016" sheetId="71" state="hidden" r:id="rId66"/>
    <sheet name="NOVIEMBRE_2016" sheetId="72" state="hidden" r:id="rId67"/>
    <sheet name="DICIEMBRE_2016" sheetId="73" state="hidden" r:id="rId68"/>
    <sheet name="2025" sheetId="88" r:id="rId69"/>
    <sheet name="2024" sheetId="87" r:id="rId70"/>
    <sheet name="2023" sheetId="86" r:id="rId71"/>
    <sheet name="2022" sheetId="85" r:id="rId72"/>
  </sheets>
  <calcPr calcId="191029"/>
</workbook>
</file>

<file path=xl/calcChain.xml><?xml version="1.0" encoding="utf-8"?>
<calcChain xmlns="http://schemas.openxmlformats.org/spreadsheetml/2006/main">
  <c r="N10" i="88" l="1"/>
  <c r="E361" i="88"/>
  <c r="E352" i="88"/>
  <c r="E346" i="88"/>
  <c r="E340" i="88"/>
  <c r="E335" i="88"/>
  <c r="E334" i="88"/>
  <c r="E329" i="88"/>
  <c r="E326" i="88"/>
  <c r="E321" i="88"/>
  <c r="E318" i="88"/>
  <c r="E316" i="88" s="1"/>
  <c r="E314" i="88" s="1"/>
  <c r="E313" i="88" s="1"/>
  <c r="E310" i="88"/>
  <c r="E307" i="88"/>
  <c r="E306" i="88"/>
  <c r="E302" i="88"/>
  <c r="E292" i="88"/>
  <c r="E289" i="88"/>
  <c r="E286" i="88"/>
  <c r="E279" i="88" s="1"/>
  <c r="E283" i="88"/>
  <c r="E280" i="88"/>
  <c r="E272" i="88"/>
  <c r="E269" i="88"/>
  <c r="E268" i="88" s="1"/>
  <c r="E258" i="88"/>
  <c r="E255" i="88"/>
  <c r="E252" i="88"/>
  <c r="E249" i="88"/>
  <c r="E246" i="88"/>
  <c r="E243" i="88"/>
  <c r="E240" i="88"/>
  <c r="E239" i="88"/>
  <c r="E238" i="88" s="1"/>
  <c r="E232" i="88"/>
  <c r="E231" i="88" s="1"/>
  <c r="E225" i="88"/>
  <c r="E224" i="88" s="1"/>
  <c r="E219" i="88"/>
  <c r="E213" i="88"/>
  <c r="E212" i="88"/>
  <c r="E206" i="88"/>
  <c r="E200" i="88"/>
  <c r="E199" i="88" s="1"/>
  <c r="E195" i="88"/>
  <c r="E190" i="88" s="1"/>
  <c r="E184" i="88"/>
  <c r="E183" i="88" s="1"/>
  <c r="E177" i="88"/>
  <c r="E171" i="88"/>
  <c r="E170" i="88"/>
  <c r="E163" i="88"/>
  <c r="E157" i="88"/>
  <c r="E156" i="88" s="1"/>
  <c r="E149" i="88"/>
  <c r="E143" i="88"/>
  <c r="E142" i="88"/>
  <c r="E138" i="88"/>
  <c r="E126" i="88"/>
  <c r="E125" i="88"/>
  <c r="E117" i="88"/>
  <c r="E108" i="88"/>
  <c r="E107" i="88"/>
  <c r="E102" i="88"/>
  <c r="E101" i="88" s="1"/>
  <c r="E91" i="88"/>
  <c r="E88" i="88"/>
  <c r="E87" i="88"/>
  <c r="E82" i="88"/>
  <c r="E79" i="88"/>
  <c r="E76" i="88"/>
  <c r="E73" i="88"/>
  <c r="E72" i="88"/>
  <c r="E71" i="88" s="1"/>
  <c r="E66" i="88"/>
  <c r="E63" i="88"/>
  <c r="E56" i="88" s="1"/>
  <c r="E55" i="88" s="1"/>
  <c r="E60" i="88"/>
  <c r="E57" i="88"/>
  <c r="E50" i="88"/>
  <c r="E46" i="88"/>
  <c r="E42" i="88"/>
  <c r="E38" i="88"/>
  <c r="E37" i="88"/>
  <c r="E30" i="88"/>
  <c r="E23" i="88"/>
  <c r="E14" i="88"/>
  <c r="E13" i="88"/>
  <c r="E11" i="88" l="1"/>
  <c r="D361" i="88" l="1"/>
  <c r="D352" i="88"/>
  <c r="D346" i="88"/>
  <c r="D340" i="88"/>
  <c r="D335" i="88"/>
  <c r="D334" i="88" s="1"/>
  <c r="D329" i="88"/>
  <c r="D326" i="88"/>
  <c r="D321" i="88"/>
  <c r="D318" i="88"/>
  <c r="D316" i="88" s="1"/>
  <c r="D310" i="88"/>
  <c r="D307" i="88"/>
  <c r="D306" i="88"/>
  <c r="D302" i="88"/>
  <c r="D292" i="88"/>
  <c r="D289" i="88"/>
  <c r="D286" i="88"/>
  <c r="D283" i="88"/>
  <c r="D280" i="88"/>
  <c r="D272" i="88"/>
  <c r="D269" i="88"/>
  <c r="D268" i="88" s="1"/>
  <c r="D258" i="88"/>
  <c r="D255" i="88"/>
  <c r="D252" i="88"/>
  <c r="D249" i="88"/>
  <c r="D246" i="88"/>
  <c r="D243" i="88"/>
  <c r="D240" i="88"/>
  <c r="D239" i="88" s="1"/>
  <c r="D232" i="88"/>
  <c r="D231" i="88" s="1"/>
  <c r="D225" i="88"/>
  <c r="D224" i="88" s="1"/>
  <c r="D219" i="88"/>
  <c r="D213" i="88"/>
  <c r="D212" i="88"/>
  <c r="D206" i="88"/>
  <c r="D200" i="88"/>
  <c r="D199" i="88" s="1"/>
  <c r="D195" i="88"/>
  <c r="D190" i="88" s="1"/>
  <c r="D184" i="88"/>
  <c r="D183" i="88" s="1"/>
  <c r="D177" i="88"/>
  <c r="D171" i="88"/>
  <c r="D170" i="88" s="1"/>
  <c r="D163" i="88"/>
  <c r="D157" i="88"/>
  <c r="D156" i="88" s="1"/>
  <c r="D149" i="88"/>
  <c r="D143" i="88"/>
  <c r="D142" i="88"/>
  <c r="D138" i="88"/>
  <c r="D126" i="88"/>
  <c r="D125" i="88"/>
  <c r="D117" i="88"/>
  <c r="D108" i="88"/>
  <c r="D107" i="88"/>
  <c r="D102" i="88"/>
  <c r="D101" i="88"/>
  <c r="D91" i="88"/>
  <c r="D88" i="88"/>
  <c r="D87" i="88" s="1"/>
  <c r="D82" i="88"/>
  <c r="D79" i="88"/>
  <c r="D76" i="88"/>
  <c r="D73" i="88"/>
  <c r="D72" i="88" s="1"/>
  <c r="D71" i="88" s="1"/>
  <c r="D66" i="88"/>
  <c r="D63" i="88"/>
  <c r="D56" i="88" s="1"/>
  <c r="D55" i="88" s="1"/>
  <c r="D60" i="88"/>
  <c r="D57" i="88"/>
  <c r="D50" i="88"/>
  <c r="D46" i="88"/>
  <c r="D42" i="88"/>
  <c r="D37" i="88" s="1"/>
  <c r="D38" i="88"/>
  <c r="D30" i="88"/>
  <c r="D23" i="88"/>
  <c r="D14" i="88"/>
  <c r="D13" i="88" l="1"/>
  <c r="D11" i="88" s="1"/>
  <c r="D279" i="88"/>
  <c r="D238" i="88" s="1"/>
  <c r="D314" i="88"/>
  <c r="D313" i="88" s="1"/>
  <c r="C361" i="88"/>
  <c r="C352" i="88"/>
  <c r="C346" i="88"/>
  <c r="C340" i="88"/>
  <c r="C335" i="88"/>
  <c r="C334" i="88" s="1"/>
  <c r="C329" i="88"/>
  <c r="C326" i="88"/>
  <c r="C321" i="88"/>
  <c r="C318" i="88"/>
  <c r="C316" i="88" s="1"/>
  <c r="C314" i="88" s="1"/>
  <c r="C313" i="88" s="1"/>
  <c r="C310" i="88"/>
  <c r="C307" i="88"/>
  <c r="C306" i="88" s="1"/>
  <c r="C302" i="88"/>
  <c r="C292" i="88"/>
  <c r="C289" i="88"/>
  <c r="C286" i="88"/>
  <c r="C283" i="88"/>
  <c r="C280" i="88"/>
  <c r="C279" i="88" s="1"/>
  <c r="C272" i="88"/>
  <c r="C269" i="88"/>
  <c r="C268" i="88"/>
  <c r="C258" i="88"/>
  <c r="C255" i="88"/>
  <c r="C252" i="88"/>
  <c r="C249" i="88"/>
  <c r="C246" i="88"/>
  <c r="C239" i="88" s="1"/>
  <c r="C238" i="88" s="1"/>
  <c r="C243" i="88"/>
  <c r="C240" i="88"/>
  <c r="C232" i="88"/>
  <c r="C231" i="88" s="1"/>
  <c r="C225" i="88"/>
  <c r="C224" i="88" s="1"/>
  <c r="C219" i="88"/>
  <c r="C213" i="88"/>
  <c r="C212" i="88"/>
  <c r="C206" i="88"/>
  <c r="C200" i="88"/>
  <c r="C199" i="88" s="1"/>
  <c r="C195" i="88"/>
  <c r="C190" i="88" s="1"/>
  <c r="C184" i="88"/>
  <c r="C183" i="88" s="1"/>
  <c r="C177" i="88"/>
  <c r="C171" i="88"/>
  <c r="C170" i="88"/>
  <c r="C163" i="88"/>
  <c r="C157" i="88"/>
  <c r="C156" i="88" s="1"/>
  <c r="C149" i="88"/>
  <c r="C143" i="88"/>
  <c r="C142" i="88"/>
  <c r="C138" i="88"/>
  <c r="C126" i="88"/>
  <c r="C125" i="88"/>
  <c r="C117" i="88"/>
  <c r="C108" i="88"/>
  <c r="C107" i="88" s="1"/>
  <c r="C102" i="88"/>
  <c r="C101" i="88"/>
  <c r="C91" i="88"/>
  <c r="C88" i="88"/>
  <c r="C82" i="88"/>
  <c r="C79" i="88"/>
  <c r="C72" i="88" s="1"/>
  <c r="C71" i="88" s="1"/>
  <c r="C76" i="88"/>
  <c r="C73" i="88"/>
  <c r="C66" i="88"/>
  <c r="C63" i="88"/>
  <c r="C56" i="88" s="1"/>
  <c r="C55" i="88" s="1"/>
  <c r="C60" i="88"/>
  <c r="C57" i="88"/>
  <c r="C50" i="88"/>
  <c r="C46" i="88"/>
  <c r="C42" i="88"/>
  <c r="C38" i="88"/>
  <c r="C37" i="88"/>
  <c r="C30" i="88"/>
  <c r="C23" i="88"/>
  <c r="C14" i="88"/>
  <c r="C87" i="88" l="1"/>
  <c r="C13" i="88" s="1"/>
  <c r="C11" i="88" s="1"/>
  <c r="B361" i="88"/>
  <c r="B352" i="88"/>
  <c r="B346" i="88"/>
  <c r="B340" i="88"/>
  <c r="B335" i="88"/>
  <c r="B334" i="88" s="1"/>
  <c r="B329" i="88"/>
  <c r="B326" i="88"/>
  <c r="B321" i="88"/>
  <c r="B318" i="88"/>
  <c r="B316" i="88"/>
  <c r="B314" i="88"/>
  <c r="B313" i="88" s="1"/>
  <c r="B310" i="88"/>
  <c r="B307" i="88"/>
  <c r="B306" i="88"/>
  <c r="B302" i="88"/>
  <c r="B292" i="88"/>
  <c r="B289" i="88"/>
  <c r="B286" i="88"/>
  <c r="B283" i="88"/>
  <c r="B280" i="88"/>
  <c r="B272" i="88"/>
  <c r="B269" i="88"/>
  <c r="B268" i="88" s="1"/>
  <c r="B258" i="88"/>
  <c r="B255" i="88"/>
  <c r="B252" i="88"/>
  <c r="B249" i="88"/>
  <c r="B246" i="88"/>
  <c r="B243" i="88"/>
  <c r="B240" i="88"/>
  <c r="B232" i="88"/>
  <c r="B231" i="88" s="1"/>
  <c r="B225" i="88"/>
  <c r="B224" i="88" s="1"/>
  <c r="B219" i="88"/>
  <c r="B213" i="88"/>
  <c r="B212" i="88" s="1"/>
  <c r="B206" i="88"/>
  <c r="B200" i="88"/>
  <c r="B199" i="88" s="1"/>
  <c r="B195" i="88"/>
  <c r="B190" i="88"/>
  <c r="B184" i="88"/>
  <c r="B183" i="88" s="1"/>
  <c r="B177" i="88"/>
  <c r="B171" i="88"/>
  <c r="B170" i="88"/>
  <c r="B163" i="88"/>
  <c r="B157" i="88"/>
  <c r="B156" i="88" s="1"/>
  <c r="B149" i="88"/>
  <c r="B143" i="88"/>
  <c r="B142" i="88" s="1"/>
  <c r="B138" i="88"/>
  <c r="B126" i="88"/>
  <c r="B125" i="88"/>
  <c r="B117" i="88"/>
  <c r="B108" i="88"/>
  <c r="B107" i="88" s="1"/>
  <c r="B102" i="88"/>
  <c r="B101" i="88" s="1"/>
  <c r="B91" i="88"/>
  <c r="B88" i="88"/>
  <c r="B87" i="88" s="1"/>
  <c r="B82" i="88"/>
  <c r="B79" i="88"/>
  <c r="B76" i="88"/>
  <c r="B73" i="88"/>
  <c r="B66" i="88"/>
  <c r="B63" i="88"/>
  <c r="B60" i="88"/>
  <c r="B57" i="88"/>
  <c r="B56" i="88" s="1"/>
  <c r="B55" i="88" s="1"/>
  <c r="B50" i="88"/>
  <c r="B46" i="88"/>
  <c r="B42" i="88"/>
  <c r="B38" i="88"/>
  <c r="B30" i="88"/>
  <c r="B23" i="88"/>
  <c r="B14" i="88"/>
  <c r="B37" i="88" l="1"/>
  <c r="B72" i="88"/>
  <c r="B71" i="88" s="1"/>
  <c r="B239" i="88"/>
  <c r="B238" i="88" s="1"/>
  <c r="B279" i="88"/>
  <c r="B13" i="88"/>
  <c r="B11" i="88" s="1"/>
  <c r="E10" i="74"/>
  <c r="N375" i="88"/>
  <c r="E375" i="74" s="1"/>
  <c r="N374" i="88"/>
  <c r="E374" i="74" s="1"/>
  <c r="N373" i="88"/>
  <c r="E373" i="74" s="1"/>
  <c r="N372" i="88"/>
  <c r="E372" i="74" s="1"/>
  <c r="N371" i="88"/>
  <c r="E371" i="74" s="1"/>
  <c r="N370" i="88"/>
  <c r="E370" i="74" s="1"/>
  <c r="N369" i="88"/>
  <c r="E369" i="74" s="1"/>
  <c r="N368" i="88"/>
  <c r="E368" i="74" s="1"/>
  <c r="N367" i="88"/>
  <c r="E367" i="74" s="1"/>
  <c r="N366" i="88"/>
  <c r="E366" i="74" s="1"/>
  <c r="N365" i="88"/>
  <c r="E365" i="74" s="1"/>
  <c r="N364" i="88"/>
  <c r="E364" i="74" s="1"/>
  <c r="N363" i="88"/>
  <c r="E363" i="74" s="1"/>
  <c r="N362" i="88"/>
  <c r="E362" i="74" s="1"/>
  <c r="N360" i="88"/>
  <c r="E360" i="74" s="1"/>
  <c r="N359" i="88"/>
  <c r="E359" i="74" s="1"/>
  <c r="N358" i="88"/>
  <c r="E358" i="74" s="1"/>
  <c r="N357" i="88"/>
  <c r="E357" i="74" s="1"/>
  <c r="N356" i="88"/>
  <c r="E356" i="74" s="1"/>
  <c r="N355" i="88"/>
  <c r="E355" i="74" s="1"/>
  <c r="N354" i="88"/>
  <c r="E354" i="74" s="1"/>
  <c r="N353" i="88"/>
  <c r="E353" i="74" s="1"/>
  <c r="N352" i="88"/>
  <c r="E352" i="74" s="1"/>
  <c r="N351" i="88"/>
  <c r="E351" i="74" s="1"/>
  <c r="N350" i="88"/>
  <c r="E350" i="74" s="1"/>
  <c r="N349" i="88"/>
  <c r="E349" i="74" s="1"/>
  <c r="N348" i="88"/>
  <c r="E348" i="74" s="1"/>
  <c r="N347" i="88"/>
  <c r="E347" i="74" s="1"/>
  <c r="N346" i="88"/>
  <c r="E346" i="74" s="1"/>
  <c r="N345" i="88"/>
  <c r="E345" i="74" s="1"/>
  <c r="N344" i="88"/>
  <c r="E344" i="74" s="1"/>
  <c r="N343" i="88"/>
  <c r="E343" i="74" s="1"/>
  <c r="N342" i="88"/>
  <c r="E342" i="74" s="1"/>
  <c r="N341" i="88"/>
  <c r="E341" i="74" s="1"/>
  <c r="N340" i="88"/>
  <c r="E340" i="74" s="1"/>
  <c r="N339" i="88"/>
  <c r="E339" i="74" s="1"/>
  <c r="N338" i="88"/>
  <c r="E338" i="74" s="1"/>
  <c r="N337" i="88"/>
  <c r="E337" i="74" s="1"/>
  <c r="N336" i="88"/>
  <c r="E336" i="74" s="1"/>
  <c r="N335" i="88"/>
  <c r="E335" i="74" s="1"/>
  <c r="N333" i="88"/>
  <c r="E333" i="74" s="1"/>
  <c r="N332" i="88"/>
  <c r="E332" i="74" s="1"/>
  <c r="N331" i="88"/>
  <c r="E331" i="74" s="1"/>
  <c r="N330" i="88"/>
  <c r="E330" i="74" s="1"/>
  <c r="N329" i="88"/>
  <c r="E329" i="74" s="1"/>
  <c r="N328" i="88"/>
  <c r="E328" i="74" s="1"/>
  <c r="N327" i="88"/>
  <c r="E327" i="74" s="1"/>
  <c r="N325" i="88"/>
  <c r="E325" i="74" s="1"/>
  <c r="N324" i="88"/>
  <c r="E324" i="74" s="1"/>
  <c r="N323" i="88"/>
  <c r="E323" i="74" s="1"/>
  <c r="N322" i="88"/>
  <c r="E322" i="74" s="1"/>
  <c r="N321" i="88"/>
  <c r="E321" i="74" s="1"/>
  <c r="N320" i="88"/>
  <c r="E320" i="74" s="1"/>
  <c r="N319" i="88"/>
  <c r="E319" i="74" s="1"/>
  <c r="N318" i="88"/>
  <c r="E318" i="74" s="1"/>
  <c r="N317" i="88"/>
  <c r="E317" i="74" s="1"/>
  <c r="N315" i="88"/>
  <c r="E315" i="74" s="1"/>
  <c r="N312" i="88"/>
  <c r="E312" i="74" s="1"/>
  <c r="N311" i="88"/>
  <c r="E311" i="74" s="1"/>
  <c r="N309" i="88"/>
  <c r="E309" i="74" s="1"/>
  <c r="N308" i="88"/>
  <c r="E308" i="74" s="1"/>
  <c r="N305" i="88"/>
  <c r="E305" i="74" s="1"/>
  <c r="N304" i="88"/>
  <c r="E304" i="74" s="1"/>
  <c r="N303" i="88"/>
  <c r="E303" i="74" s="1"/>
  <c r="N302" i="88"/>
  <c r="E302" i="74" s="1"/>
  <c r="N301" i="88"/>
  <c r="E301" i="74" s="1"/>
  <c r="N300" i="88"/>
  <c r="E300" i="74" s="1"/>
  <c r="N299" i="88"/>
  <c r="E299" i="74" s="1"/>
  <c r="N298" i="88"/>
  <c r="E298" i="74" s="1"/>
  <c r="N297" i="88"/>
  <c r="E297" i="74" s="1"/>
  <c r="N296" i="88"/>
  <c r="E296" i="74" s="1"/>
  <c r="N295" i="88"/>
  <c r="E295" i="74" s="1"/>
  <c r="N294" i="88"/>
  <c r="E294" i="74" s="1"/>
  <c r="N293" i="88"/>
  <c r="E293" i="74" s="1"/>
  <c r="N292" i="88"/>
  <c r="E292" i="74" s="1"/>
  <c r="N291" i="88"/>
  <c r="E291" i="74" s="1"/>
  <c r="N290" i="88"/>
  <c r="E290" i="74" s="1"/>
  <c r="N289" i="88"/>
  <c r="E289" i="74" s="1"/>
  <c r="N288" i="88"/>
  <c r="E288" i="74" s="1"/>
  <c r="N287" i="88"/>
  <c r="E287" i="74" s="1"/>
  <c r="N285" i="88"/>
  <c r="E285" i="74" s="1"/>
  <c r="N284" i="88"/>
  <c r="E284" i="74" s="1"/>
  <c r="N283" i="88"/>
  <c r="E283" i="74" s="1"/>
  <c r="N282" i="88"/>
  <c r="E282" i="74" s="1"/>
  <c r="N281" i="88"/>
  <c r="E281" i="74" s="1"/>
  <c r="N278" i="88"/>
  <c r="E278" i="74" s="1"/>
  <c r="N277" i="88"/>
  <c r="E277" i="74" s="1"/>
  <c r="N276" i="88"/>
  <c r="E276" i="74" s="1"/>
  <c r="N275" i="88"/>
  <c r="E275" i="74" s="1"/>
  <c r="N274" i="88"/>
  <c r="E274" i="74" s="1"/>
  <c r="N273" i="88"/>
  <c r="E273" i="74" s="1"/>
  <c r="N272" i="88"/>
  <c r="E272" i="74" s="1"/>
  <c r="N271" i="88"/>
  <c r="E271" i="74" s="1"/>
  <c r="N270" i="88"/>
  <c r="E270" i="74" s="1"/>
  <c r="N268" i="88"/>
  <c r="E268" i="74" s="1"/>
  <c r="N267" i="88"/>
  <c r="E267" i="74" s="1"/>
  <c r="N266" i="88"/>
  <c r="E266" i="74" s="1"/>
  <c r="N265" i="88"/>
  <c r="E265" i="74" s="1"/>
  <c r="N264" i="88"/>
  <c r="E264" i="74" s="1"/>
  <c r="N263" i="88"/>
  <c r="E263" i="74" s="1"/>
  <c r="N262" i="88"/>
  <c r="E262" i="74" s="1"/>
  <c r="N261" i="88"/>
  <c r="E261" i="74" s="1"/>
  <c r="N260" i="88"/>
  <c r="E260" i="74" s="1"/>
  <c r="N259" i="88"/>
  <c r="E259" i="74" s="1"/>
  <c r="N258" i="88"/>
  <c r="E258" i="74" s="1"/>
  <c r="N257" i="88"/>
  <c r="E257" i="74" s="1"/>
  <c r="N256" i="88"/>
  <c r="E256" i="74" s="1"/>
  <c r="N254" i="88"/>
  <c r="E254" i="74" s="1"/>
  <c r="N253" i="88"/>
  <c r="E253" i="74" s="1"/>
  <c r="N252" i="88"/>
  <c r="E252" i="74" s="1"/>
  <c r="N251" i="88"/>
  <c r="E251" i="74" s="1"/>
  <c r="N250" i="88"/>
  <c r="E250" i="74" s="1"/>
  <c r="N249" i="88"/>
  <c r="E249" i="74" s="1"/>
  <c r="N248" i="88"/>
  <c r="E248" i="74" s="1"/>
  <c r="N247" i="88"/>
  <c r="E247" i="74" s="1"/>
  <c r="N246" i="88"/>
  <c r="E246" i="74" s="1"/>
  <c r="N245" i="88"/>
  <c r="E245" i="74" s="1"/>
  <c r="N244" i="88"/>
  <c r="E244" i="74" s="1"/>
  <c r="N243" i="88"/>
  <c r="E243" i="74" s="1"/>
  <c r="N242" i="88"/>
  <c r="E242" i="74" s="1"/>
  <c r="N241" i="88"/>
  <c r="E241" i="74" s="1"/>
  <c r="N237" i="88"/>
  <c r="E237" i="74" s="1"/>
  <c r="N236" i="88"/>
  <c r="E236" i="74" s="1"/>
  <c r="N235" i="88"/>
  <c r="E235" i="74" s="1"/>
  <c r="N234" i="88"/>
  <c r="E234" i="74" s="1"/>
  <c r="N233" i="88"/>
  <c r="E233" i="74" s="1"/>
  <c r="N231" i="88"/>
  <c r="E231" i="74" s="1"/>
  <c r="N230" i="88"/>
  <c r="E230" i="74" s="1"/>
  <c r="N229" i="88"/>
  <c r="E229" i="74" s="1"/>
  <c r="N228" i="88"/>
  <c r="E228" i="74" s="1"/>
  <c r="N227" i="88"/>
  <c r="E227" i="74" s="1"/>
  <c r="N226" i="88"/>
  <c r="E226" i="74" s="1"/>
  <c r="N224" i="88"/>
  <c r="E224" i="74" s="1"/>
  <c r="N223" i="88"/>
  <c r="E223" i="74" s="1"/>
  <c r="N222" i="88"/>
  <c r="E222" i="74" s="1"/>
  <c r="N221" i="88"/>
  <c r="E221" i="74" s="1"/>
  <c r="N220" i="88"/>
  <c r="E220" i="74" s="1"/>
  <c r="N219" i="88"/>
  <c r="E219" i="74" s="1"/>
  <c r="N218" i="88"/>
  <c r="E218" i="74" s="1"/>
  <c r="N217" i="88"/>
  <c r="E217" i="74" s="1"/>
  <c r="N216" i="88"/>
  <c r="E216" i="74" s="1"/>
  <c r="N215" i="88"/>
  <c r="E215" i="74" s="1"/>
  <c r="N214" i="88"/>
  <c r="E214" i="74" s="1"/>
  <c r="N212" i="88"/>
  <c r="E212" i="74" s="1"/>
  <c r="N211" i="88"/>
  <c r="E211" i="74" s="1"/>
  <c r="N210" i="88"/>
  <c r="E210" i="74" s="1"/>
  <c r="N209" i="88"/>
  <c r="E209" i="74" s="1"/>
  <c r="N208" i="88"/>
  <c r="E208" i="74" s="1"/>
  <c r="N207" i="88"/>
  <c r="E207" i="74" s="1"/>
  <c r="N206" i="88"/>
  <c r="E206" i="74" s="1"/>
  <c r="N205" i="88"/>
  <c r="E205" i="74" s="1"/>
  <c r="N204" i="88"/>
  <c r="E204" i="74" s="1"/>
  <c r="N203" i="88"/>
  <c r="E203" i="74" s="1"/>
  <c r="N202" i="88"/>
  <c r="E202" i="74" s="1"/>
  <c r="N201" i="88"/>
  <c r="E201" i="74" s="1"/>
  <c r="N198" i="88"/>
  <c r="E198" i="74" s="1"/>
  <c r="N197" i="88"/>
  <c r="E197" i="74" s="1"/>
  <c r="N196" i="88"/>
  <c r="E196" i="74" s="1"/>
  <c r="N195" i="88"/>
  <c r="E195" i="74" s="1"/>
  <c r="N194" i="88"/>
  <c r="E194" i="74" s="1"/>
  <c r="N193" i="88"/>
  <c r="E193" i="74" s="1"/>
  <c r="N192" i="88"/>
  <c r="E192" i="74" s="1"/>
  <c r="N191" i="88"/>
  <c r="E191" i="74" s="1"/>
  <c r="N189" i="88"/>
  <c r="E189" i="74" s="1"/>
  <c r="N188" i="88"/>
  <c r="E188" i="74" s="1"/>
  <c r="N187" i="88"/>
  <c r="E187" i="74" s="1"/>
  <c r="N186" i="88"/>
  <c r="E186" i="74" s="1"/>
  <c r="N185" i="88"/>
  <c r="E185" i="74" s="1"/>
  <c r="N182" i="88"/>
  <c r="E182" i="74" s="1"/>
  <c r="N181" i="88"/>
  <c r="E181" i="74" s="1"/>
  <c r="N180" i="88"/>
  <c r="E180" i="74" s="1"/>
  <c r="N179" i="88"/>
  <c r="E179" i="74" s="1"/>
  <c r="N178" i="88"/>
  <c r="E178" i="74" s="1"/>
  <c r="N176" i="88"/>
  <c r="E176" i="74" s="1"/>
  <c r="N175" i="88"/>
  <c r="E175" i="74" s="1"/>
  <c r="N174" i="88"/>
  <c r="E174" i="74" s="1"/>
  <c r="N173" i="88"/>
  <c r="E173" i="74" s="1"/>
  <c r="N172" i="88"/>
  <c r="E172" i="74" s="1"/>
  <c r="N171" i="88"/>
  <c r="E171" i="74" s="1"/>
  <c r="N169" i="88"/>
  <c r="E169" i="74" s="1"/>
  <c r="N168" i="88"/>
  <c r="E168" i="74" s="1"/>
  <c r="N167" i="88"/>
  <c r="E167" i="74" s="1"/>
  <c r="N166" i="88"/>
  <c r="E166" i="74" s="1"/>
  <c r="N165" i="88"/>
  <c r="E165" i="74" s="1"/>
  <c r="N164" i="88"/>
  <c r="E164" i="74" s="1"/>
  <c r="N162" i="88"/>
  <c r="E162" i="74" s="1"/>
  <c r="N161" i="88"/>
  <c r="E161" i="74" s="1"/>
  <c r="N160" i="88"/>
  <c r="E160" i="74" s="1"/>
  <c r="N159" i="88"/>
  <c r="E159" i="74" s="1"/>
  <c r="N158" i="88"/>
  <c r="E158" i="74" s="1"/>
  <c r="N157" i="88"/>
  <c r="E157" i="74" s="1"/>
  <c r="N156" i="88"/>
  <c r="E156" i="74" s="1"/>
  <c r="N155" i="88"/>
  <c r="E155" i="74" s="1"/>
  <c r="N154" i="88"/>
  <c r="E154" i="74" s="1"/>
  <c r="N153" i="88"/>
  <c r="E153" i="74" s="1"/>
  <c r="N152" i="88"/>
  <c r="E152" i="74" s="1"/>
  <c r="N151" i="88"/>
  <c r="E151" i="74" s="1"/>
  <c r="N150" i="88"/>
  <c r="E150" i="74" s="1"/>
  <c r="N149" i="88"/>
  <c r="E149" i="74" s="1"/>
  <c r="N148" i="88"/>
  <c r="E148" i="74" s="1"/>
  <c r="N147" i="88"/>
  <c r="E147" i="74" s="1"/>
  <c r="N146" i="88"/>
  <c r="E146" i="74" s="1"/>
  <c r="N145" i="88"/>
  <c r="E145" i="74" s="1"/>
  <c r="N144" i="88"/>
  <c r="E144" i="74" s="1"/>
  <c r="N141" i="88"/>
  <c r="E141" i="74" s="1"/>
  <c r="N140" i="88"/>
  <c r="E140" i="74" s="1"/>
  <c r="N139" i="88"/>
  <c r="E139" i="74" s="1"/>
  <c r="N137" i="88"/>
  <c r="E137" i="74" s="1"/>
  <c r="N136" i="88"/>
  <c r="E136" i="74" s="1"/>
  <c r="N135" i="88"/>
  <c r="E135" i="74" s="1"/>
  <c r="N134" i="88"/>
  <c r="E134" i="74" s="1"/>
  <c r="N133" i="88"/>
  <c r="E133" i="74" s="1"/>
  <c r="N132" i="88"/>
  <c r="E132" i="74" s="1"/>
  <c r="N131" i="88"/>
  <c r="E131" i="74" s="1"/>
  <c r="N130" i="88"/>
  <c r="E130" i="74" s="1"/>
  <c r="N129" i="88"/>
  <c r="E129" i="74" s="1"/>
  <c r="N128" i="88"/>
  <c r="E128" i="74" s="1"/>
  <c r="N127" i="88"/>
  <c r="E127" i="74" s="1"/>
  <c r="N126" i="88"/>
  <c r="E126" i="74" s="1"/>
  <c r="N125" i="88"/>
  <c r="E125" i="74" s="1"/>
  <c r="N124" i="88"/>
  <c r="E124" i="74" s="1"/>
  <c r="N123" i="88"/>
  <c r="E123" i="74" s="1"/>
  <c r="N122" i="88"/>
  <c r="E122" i="74" s="1"/>
  <c r="N121" i="88"/>
  <c r="E121" i="74" s="1"/>
  <c r="N120" i="88"/>
  <c r="E120" i="74" s="1"/>
  <c r="N119" i="88"/>
  <c r="E119" i="74" s="1"/>
  <c r="N118" i="88"/>
  <c r="E118" i="74" s="1"/>
  <c r="N116" i="88"/>
  <c r="E116" i="74" s="1"/>
  <c r="N115" i="88"/>
  <c r="E115" i="74" s="1"/>
  <c r="N114" i="88"/>
  <c r="E114" i="74" s="1"/>
  <c r="N113" i="88"/>
  <c r="E113" i="74" s="1"/>
  <c r="N112" i="88"/>
  <c r="E112" i="74" s="1"/>
  <c r="N111" i="88"/>
  <c r="E111" i="74" s="1"/>
  <c r="N110" i="88"/>
  <c r="E110" i="74" s="1"/>
  <c r="N109" i="88"/>
  <c r="E109" i="74" s="1"/>
  <c r="N107" i="88"/>
  <c r="E107" i="74" s="1"/>
  <c r="N106" i="88"/>
  <c r="E106" i="74" s="1"/>
  <c r="N105" i="88"/>
  <c r="E105" i="74" s="1"/>
  <c r="N104" i="88"/>
  <c r="E104" i="74" s="1"/>
  <c r="N103" i="88"/>
  <c r="E103" i="74" s="1"/>
  <c r="N102" i="88"/>
  <c r="E102" i="74" s="1"/>
  <c r="N99" i="88"/>
  <c r="E99" i="74" s="1"/>
  <c r="N98" i="88"/>
  <c r="E98" i="74" s="1"/>
  <c r="N97" i="88"/>
  <c r="E97" i="74" s="1"/>
  <c r="N96" i="88"/>
  <c r="E96" i="74" s="1"/>
  <c r="N95" i="88"/>
  <c r="E95" i="74" s="1"/>
  <c r="N94" i="88"/>
  <c r="E94" i="74" s="1"/>
  <c r="N93" i="88"/>
  <c r="E93" i="74" s="1"/>
  <c r="N92" i="88"/>
  <c r="E92" i="74" s="1"/>
  <c r="N90" i="88"/>
  <c r="E90" i="74" s="1"/>
  <c r="N89" i="88"/>
  <c r="E89" i="74" s="1"/>
  <c r="N88" i="88"/>
  <c r="E88" i="74" s="1"/>
  <c r="N86" i="88"/>
  <c r="E86" i="74" s="1"/>
  <c r="N85" i="88"/>
  <c r="E85" i="74" s="1"/>
  <c r="N84" i="88"/>
  <c r="E84" i="74" s="1"/>
  <c r="N83" i="88"/>
  <c r="E83" i="74" s="1"/>
  <c r="N82" i="88"/>
  <c r="E82" i="74" s="1"/>
  <c r="N81" i="88"/>
  <c r="E81" i="74" s="1"/>
  <c r="N80" i="88"/>
  <c r="E80" i="74" s="1"/>
  <c r="N79" i="88"/>
  <c r="E79" i="74" s="1"/>
  <c r="N78" i="88"/>
  <c r="E78" i="74" s="1"/>
  <c r="N77" i="88"/>
  <c r="E77" i="74" s="1"/>
  <c r="N75" i="88"/>
  <c r="E75" i="74" s="1"/>
  <c r="N74" i="88"/>
  <c r="E74" i="74" s="1"/>
  <c r="N73" i="88"/>
  <c r="E73" i="74" s="1"/>
  <c r="N71" i="88"/>
  <c r="E71" i="74" s="1"/>
  <c r="N70" i="88"/>
  <c r="E70" i="74" s="1"/>
  <c r="N69" i="88"/>
  <c r="E69" i="74" s="1"/>
  <c r="N68" i="88"/>
  <c r="E68" i="74" s="1"/>
  <c r="N67" i="88"/>
  <c r="E67" i="74" s="1"/>
  <c r="N66" i="88"/>
  <c r="E66" i="74" s="1"/>
  <c r="N65" i="88"/>
  <c r="E65" i="74" s="1"/>
  <c r="N64" i="88"/>
  <c r="E64" i="74" s="1"/>
  <c r="N62" i="88"/>
  <c r="E62" i="74" s="1"/>
  <c r="N61" i="88"/>
  <c r="E61" i="74" s="1"/>
  <c r="N59" i="88"/>
  <c r="E59" i="74" s="1"/>
  <c r="N58" i="88"/>
  <c r="E58" i="74" s="1"/>
  <c r="N57" i="88"/>
  <c r="E57" i="74" s="1"/>
  <c r="N55" i="88"/>
  <c r="E55" i="74" s="1"/>
  <c r="N54" i="88"/>
  <c r="E54" i="74" s="1"/>
  <c r="N53" i="88"/>
  <c r="E53" i="74" s="1"/>
  <c r="N52" i="88"/>
  <c r="E52" i="74" s="1"/>
  <c r="N51" i="88"/>
  <c r="E51" i="74" s="1"/>
  <c r="N50" i="88"/>
  <c r="E50" i="74" s="1"/>
  <c r="N49" i="88"/>
  <c r="E49" i="74" s="1"/>
  <c r="N48" i="88"/>
  <c r="E48" i="74" s="1"/>
  <c r="N47" i="88"/>
  <c r="E47" i="74" s="1"/>
  <c r="N46" i="88"/>
  <c r="E46" i="74" s="1"/>
  <c r="N45" i="88"/>
  <c r="E45" i="74" s="1"/>
  <c r="N44" i="88"/>
  <c r="E44" i="74" s="1"/>
  <c r="N43" i="88"/>
  <c r="E43" i="74" s="1"/>
  <c r="N42" i="88"/>
  <c r="E42" i="74" s="1"/>
  <c r="N41" i="88"/>
  <c r="E41" i="74" s="1"/>
  <c r="N40" i="88"/>
  <c r="E40" i="74" s="1"/>
  <c r="N39" i="88"/>
  <c r="E39" i="74" s="1"/>
  <c r="N37" i="88"/>
  <c r="E37" i="74" s="1"/>
  <c r="N36" i="88"/>
  <c r="E36" i="74" s="1"/>
  <c r="N35" i="88"/>
  <c r="E35" i="74" s="1"/>
  <c r="N34" i="88"/>
  <c r="E34" i="74" s="1"/>
  <c r="N33" i="88"/>
  <c r="E33" i="74" s="1"/>
  <c r="N32" i="88"/>
  <c r="E32" i="74" s="1"/>
  <c r="N31" i="88"/>
  <c r="E31" i="74" s="1"/>
  <c r="N30" i="88"/>
  <c r="E30" i="74" s="1"/>
  <c r="N29" i="88"/>
  <c r="E29" i="74" s="1"/>
  <c r="N28" i="88"/>
  <c r="E28" i="74" s="1"/>
  <c r="N27" i="88"/>
  <c r="E27" i="74" s="1"/>
  <c r="N26" i="88"/>
  <c r="E26" i="74" s="1"/>
  <c r="N25" i="88"/>
  <c r="E25" i="74" s="1"/>
  <c r="N24" i="88"/>
  <c r="E24" i="74" s="1"/>
  <c r="N23" i="88"/>
  <c r="E23" i="74" s="1"/>
  <c r="N22" i="88"/>
  <c r="E22" i="74" s="1"/>
  <c r="N21" i="88"/>
  <c r="E21" i="74" s="1"/>
  <c r="N20" i="88"/>
  <c r="E20" i="74" s="1"/>
  <c r="N19" i="88"/>
  <c r="E19" i="74" s="1"/>
  <c r="N18" i="88"/>
  <c r="E18" i="74" s="1"/>
  <c r="N17" i="88"/>
  <c r="E17" i="74" s="1"/>
  <c r="N16" i="88"/>
  <c r="E16" i="74" s="1"/>
  <c r="N15" i="88"/>
  <c r="E15" i="74" s="1"/>
  <c r="N38" i="88" l="1"/>
  <c r="E38" i="74" s="1"/>
  <c r="N108" i="88"/>
  <c r="E108" i="74" s="1"/>
  <c r="N63" i="88"/>
  <c r="E63" i="74" s="1"/>
  <c r="N117" i="88"/>
  <c r="E117" i="74" s="1"/>
  <c r="N163" i="88"/>
  <c r="E163" i="74" s="1"/>
  <c r="N177" i="88"/>
  <c r="E177" i="74" s="1"/>
  <c r="N190" i="88"/>
  <c r="E190" i="74" s="1"/>
  <c r="N269" i="88"/>
  <c r="E269" i="74" s="1"/>
  <c r="N279" i="88"/>
  <c r="E279" i="74" s="1"/>
  <c r="N280" i="88"/>
  <c r="E280" i="74" s="1"/>
  <c r="N307" i="88"/>
  <c r="E307" i="74" s="1"/>
  <c r="N56" i="88"/>
  <c r="E56" i="74" s="1"/>
  <c r="N72" i="88"/>
  <c r="E72" i="74" s="1"/>
  <c r="N76" i="88"/>
  <c r="E76" i="74" s="1"/>
  <c r="N91" i="88"/>
  <c r="E91" i="74" s="1"/>
  <c r="N101" i="88"/>
  <c r="E101" i="74" s="1"/>
  <c r="N142" i="88"/>
  <c r="E142" i="74" s="1"/>
  <c r="N199" i="88"/>
  <c r="E199" i="74" s="1"/>
  <c r="N200" i="88"/>
  <c r="E200" i="74" s="1"/>
  <c r="N225" i="88"/>
  <c r="E225" i="74" s="1"/>
  <c r="N286" i="88"/>
  <c r="E286" i="74" s="1"/>
  <c r="N316" i="88"/>
  <c r="E316" i="74" s="1"/>
  <c r="N326" i="88"/>
  <c r="E326" i="74" s="1"/>
  <c r="N361" i="88"/>
  <c r="E361" i="74" s="1"/>
  <c r="N14" i="88"/>
  <c r="E14" i="74" s="1"/>
  <c r="N232" i="88"/>
  <c r="E232" i="74" s="1"/>
  <c r="N60" i="88"/>
  <c r="E60" i="74" s="1"/>
  <c r="N87" i="88"/>
  <c r="E87" i="74" s="1"/>
  <c r="N138" i="88"/>
  <c r="E138" i="74" s="1"/>
  <c r="N143" i="88"/>
  <c r="E143" i="74" s="1"/>
  <c r="N170" i="88"/>
  <c r="E170" i="74" s="1"/>
  <c r="N183" i="88"/>
  <c r="E183" i="74" s="1"/>
  <c r="N184" i="88"/>
  <c r="E184" i="74" s="1"/>
  <c r="N213" i="88"/>
  <c r="E213" i="74" s="1"/>
  <c r="N240" i="88"/>
  <c r="E240" i="74" s="1"/>
  <c r="N255" i="88"/>
  <c r="E255" i="74" s="1"/>
  <c r="N310" i="88"/>
  <c r="E310" i="74" s="1"/>
  <c r="N306" i="88"/>
  <c r="E306" i="74" s="1"/>
  <c r="N334" i="88"/>
  <c r="E334" i="74" s="1"/>
  <c r="M361" i="87"/>
  <c r="M352" i="87"/>
  <c r="M346" i="87"/>
  <c r="M340" i="87"/>
  <c r="M335" i="87"/>
  <c r="M334" i="87" s="1"/>
  <c r="M329" i="87"/>
  <c r="M326" i="87"/>
  <c r="M321" i="87"/>
  <c r="M318" i="87"/>
  <c r="M316" i="87" s="1"/>
  <c r="M310" i="87"/>
  <c r="M307" i="87"/>
  <c r="M306" i="87"/>
  <c r="M302" i="87"/>
  <c r="M292" i="87"/>
  <c r="M289" i="87"/>
  <c r="M286" i="87"/>
  <c r="M283" i="87"/>
  <c r="M280" i="87"/>
  <c r="M272" i="87"/>
  <c r="M269" i="87"/>
  <c r="M268" i="87" s="1"/>
  <c r="M258" i="87"/>
  <c r="M255" i="87"/>
  <c r="M252" i="87"/>
  <c r="M249" i="87"/>
  <c r="M246" i="87"/>
  <c r="M243" i="87"/>
  <c r="M240" i="87"/>
  <c r="M239" i="87" s="1"/>
  <c r="M232" i="87"/>
  <c r="M231" i="87" s="1"/>
  <c r="M225" i="87"/>
  <c r="M224" i="87" s="1"/>
  <c r="M219" i="87"/>
  <c r="M213" i="87"/>
  <c r="M212" i="87" s="1"/>
  <c r="M206" i="87"/>
  <c r="M200" i="87"/>
  <c r="M199" i="87" s="1"/>
  <c r="M195" i="87"/>
  <c r="M190" i="87"/>
  <c r="M184" i="87"/>
  <c r="M183" i="87" s="1"/>
  <c r="M177" i="87"/>
  <c r="M171" i="87"/>
  <c r="M170" i="87"/>
  <c r="M163" i="87"/>
  <c r="M157" i="87"/>
  <c r="M156" i="87" s="1"/>
  <c r="M149" i="87"/>
  <c r="M143" i="87"/>
  <c r="M142" i="87" s="1"/>
  <c r="M138" i="87"/>
  <c r="M126" i="87"/>
  <c r="M125" i="87"/>
  <c r="M117" i="87"/>
  <c r="M108" i="87"/>
  <c r="M107" i="87" s="1"/>
  <c r="M102" i="87"/>
  <c r="M101" i="87" s="1"/>
  <c r="M91" i="87"/>
  <c r="M88" i="87"/>
  <c r="M87" i="87" s="1"/>
  <c r="M82" i="87"/>
  <c r="M79" i="87"/>
  <c r="M72" i="87" s="1"/>
  <c r="M71" i="87" s="1"/>
  <c r="M76" i="87"/>
  <c r="M73" i="87"/>
  <c r="M66" i="87"/>
  <c r="M63" i="87"/>
  <c r="M56" i="87" s="1"/>
  <c r="M55" i="87" s="1"/>
  <c r="M60" i="87"/>
  <c r="M57" i="87"/>
  <c r="M50" i="87"/>
  <c r="M46" i="87"/>
  <c r="M37" i="87" s="1"/>
  <c r="M42" i="87"/>
  <c r="M38" i="87"/>
  <c r="M30" i="87"/>
  <c r="M23" i="87"/>
  <c r="M14" i="87"/>
  <c r="M13" i="87" l="1"/>
  <c r="M279" i="87"/>
  <c r="M238" i="87" s="1"/>
  <c r="M314" i="87"/>
  <c r="M313" i="87" s="1"/>
  <c r="N313" i="88"/>
  <c r="E313" i="74" s="1"/>
  <c r="N314" i="88"/>
  <c r="E314" i="74" s="1"/>
  <c r="N239" i="88"/>
  <c r="E239" i="74" s="1"/>
  <c r="N238" i="88"/>
  <c r="E238" i="74" s="1"/>
  <c r="N13" i="88"/>
  <c r="E13" i="74" s="1"/>
  <c r="N11" i="88"/>
  <c r="E11" i="74" s="1"/>
  <c r="M11" i="87"/>
  <c r="N10" i="87" l="1"/>
  <c r="L361" i="87" l="1"/>
  <c r="L352" i="87"/>
  <c r="L346" i="87"/>
  <c r="L340" i="87"/>
  <c r="L335" i="87"/>
  <c r="L334" i="87"/>
  <c r="L329" i="87"/>
  <c r="L326" i="87"/>
  <c r="L321" i="87"/>
  <c r="L318" i="87"/>
  <c r="L316" i="87" s="1"/>
  <c r="L314" i="87" s="1"/>
  <c r="L313" i="87" s="1"/>
  <c r="L310" i="87"/>
  <c r="L307" i="87"/>
  <c r="L306" i="87" s="1"/>
  <c r="L302" i="87"/>
  <c r="L292" i="87"/>
  <c r="L289" i="87"/>
  <c r="L286" i="87"/>
  <c r="L283" i="87"/>
  <c r="L280" i="87"/>
  <c r="L279" i="87" s="1"/>
  <c r="L272" i="87"/>
  <c r="L269" i="87"/>
  <c r="L268" i="87"/>
  <c r="L258" i="87"/>
  <c r="L255" i="87"/>
  <c r="L252" i="87"/>
  <c r="L249" i="87"/>
  <c r="L246" i="87"/>
  <c r="L239" i="87" s="1"/>
  <c r="L238" i="87" s="1"/>
  <c r="L243" i="87"/>
  <c r="L240" i="87"/>
  <c r="L232" i="87"/>
  <c r="L231" i="87" s="1"/>
  <c r="L225" i="87"/>
  <c r="L224" i="87" s="1"/>
  <c r="L219" i="87"/>
  <c r="L213" i="87"/>
  <c r="L212" i="87"/>
  <c r="L206" i="87"/>
  <c r="L200" i="87"/>
  <c r="L199" i="87" s="1"/>
  <c r="L195" i="87"/>
  <c r="L190" i="87" s="1"/>
  <c r="L184" i="87"/>
  <c r="L183" i="87" s="1"/>
  <c r="L177" i="87"/>
  <c r="L171" i="87"/>
  <c r="L170" i="87"/>
  <c r="L163" i="87"/>
  <c r="L157" i="87"/>
  <c r="L156" i="87" s="1"/>
  <c r="L149" i="87"/>
  <c r="L143" i="87"/>
  <c r="L142" i="87"/>
  <c r="L138" i="87"/>
  <c r="L126" i="87"/>
  <c r="L125" i="87"/>
  <c r="L117" i="87"/>
  <c r="L108" i="87"/>
  <c r="L107" i="87" s="1"/>
  <c r="L102" i="87"/>
  <c r="L101" i="87"/>
  <c r="L91" i="87"/>
  <c r="L88" i="87"/>
  <c r="L82" i="87"/>
  <c r="L79" i="87"/>
  <c r="L72" i="87" s="1"/>
  <c r="L71" i="87" s="1"/>
  <c r="L76" i="87"/>
  <c r="L73" i="87"/>
  <c r="L66" i="87"/>
  <c r="L63" i="87"/>
  <c r="L56" i="87" s="1"/>
  <c r="L55" i="87" s="1"/>
  <c r="L60" i="87"/>
  <c r="L57" i="87"/>
  <c r="L50" i="87"/>
  <c r="L46" i="87"/>
  <c r="L37" i="87" s="1"/>
  <c r="L42" i="87"/>
  <c r="L38" i="87"/>
  <c r="L30" i="87"/>
  <c r="L23" i="87"/>
  <c r="L14" i="87"/>
  <c r="L87" i="87" l="1"/>
  <c r="L13" i="87" s="1"/>
  <c r="L11" i="87" s="1"/>
  <c r="K361" i="87"/>
  <c r="K352" i="87"/>
  <c r="K346" i="87"/>
  <c r="K340" i="87"/>
  <c r="K335" i="87"/>
  <c r="K334" i="87" s="1"/>
  <c r="K329" i="87"/>
  <c r="K326" i="87"/>
  <c r="K321" i="87"/>
  <c r="K318" i="87"/>
  <c r="K316" i="87" s="1"/>
  <c r="K314" i="87" s="1"/>
  <c r="K313" i="87" s="1"/>
  <c r="K310" i="87"/>
  <c r="K307" i="87"/>
  <c r="K306" i="87" s="1"/>
  <c r="K302" i="87"/>
  <c r="K292" i="87"/>
  <c r="K289" i="87"/>
  <c r="K286" i="87"/>
  <c r="K283" i="87"/>
  <c r="K280" i="87"/>
  <c r="K279" i="87" s="1"/>
  <c r="K272" i="87"/>
  <c r="K269" i="87"/>
  <c r="K268" i="87"/>
  <c r="K258" i="87"/>
  <c r="K255" i="87"/>
  <c r="K252" i="87"/>
  <c r="K249" i="87"/>
  <c r="K246" i="87"/>
  <c r="K239" i="87" s="1"/>
  <c r="K238" i="87" s="1"/>
  <c r="K243" i="87"/>
  <c r="K240" i="87"/>
  <c r="K232" i="87"/>
  <c r="K231" i="87" s="1"/>
  <c r="K225" i="87"/>
  <c r="K224" i="87" s="1"/>
  <c r="K219" i="87"/>
  <c r="K213" i="87"/>
  <c r="K212" i="87"/>
  <c r="K206" i="87"/>
  <c r="K200" i="87"/>
  <c r="K199" i="87" s="1"/>
  <c r="K195" i="87"/>
  <c r="K190" i="87" s="1"/>
  <c r="K184" i="87"/>
  <c r="K183" i="87" s="1"/>
  <c r="K177" i="87"/>
  <c r="K171" i="87"/>
  <c r="K170" i="87"/>
  <c r="K163" i="87"/>
  <c r="K157" i="87"/>
  <c r="K156" i="87" s="1"/>
  <c r="K149" i="87"/>
  <c r="K143" i="87"/>
  <c r="K142" i="87"/>
  <c r="K138" i="87"/>
  <c r="K126" i="87"/>
  <c r="K125" i="87"/>
  <c r="K117" i="87"/>
  <c r="K108" i="87"/>
  <c r="K107" i="87" s="1"/>
  <c r="K102" i="87"/>
  <c r="K101" i="87"/>
  <c r="K91" i="87"/>
  <c r="K88" i="87"/>
  <c r="K82" i="87"/>
  <c r="K79" i="87"/>
  <c r="K72" i="87" s="1"/>
  <c r="K71" i="87" s="1"/>
  <c r="K76" i="87"/>
  <c r="K73" i="87"/>
  <c r="K66" i="87"/>
  <c r="K63" i="87"/>
  <c r="K56" i="87" s="1"/>
  <c r="K55" i="87" s="1"/>
  <c r="K60" i="87"/>
  <c r="K57" i="87"/>
  <c r="K50" i="87"/>
  <c r="K46" i="87"/>
  <c r="K42" i="87"/>
  <c r="K38" i="87"/>
  <c r="K30" i="87"/>
  <c r="K23" i="87"/>
  <c r="K14" i="87"/>
  <c r="K37" i="87" l="1"/>
  <c r="K87" i="87"/>
  <c r="K13" i="87"/>
  <c r="K11" i="87" s="1"/>
  <c r="J361" i="87" l="1"/>
  <c r="J352" i="87"/>
  <c r="J346" i="87"/>
  <c r="J340" i="87"/>
  <c r="J335" i="87"/>
  <c r="J334" i="87" s="1"/>
  <c r="J329" i="87"/>
  <c r="J326" i="87"/>
  <c r="J321" i="87"/>
  <c r="J318" i="87"/>
  <c r="J316" i="87" s="1"/>
  <c r="J310" i="87"/>
  <c r="J307" i="87"/>
  <c r="J306" i="87"/>
  <c r="J302" i="87"/>
  <c r="J292" i="87"/>
  <c r="J289" i="87"/>
  <c r="J286" i="87"/>
  <c r="J283" i="87"/>
  <c r="J280" i="87"/>
  <c r="J272" i="87"/>
  <c r="J269" i="87"/>
  <c r="J268" i="87" s="1"/>
  <c r="J258" i="87"/>
  <c r="J255" i="87"/>
  <c r="J252" i="87"/>
  <c r="J249" i="87"/>
  <c r="J246" i="87"/>
  <c r="J243" i="87"/>
  <c r="J240" i="87"/>
  <c r="J239" i="87" s="1"/>
  <c r="J232" i="87"/>
  <c r="J231" i="87" s="1"/>
  <c r="J225" i="87"/>
  <c r="J224" i="87" s="1"/>
  <c r="J219" i="87"/>
  <c r="J213" i="87"/>
  <c r="J212" i="87" s="1"/>
  <c r="J206" i="87"/>
  <c r="J200" i="87"/>
  <c r="J199" i="87" s="1"/>
  <c r="J195" i="87"/>
  <c r="J190" i="87"/>
  <c r="J184" i="87"/>
  <c r="J183" i="87" s="1"/>
  <c r="J177" i="87"/>
  <c r="J171" i="87"/>
  <c r="J170" i="87"/>
  <c r="J163" i="87"/>
  <c r="J157" i="87"/>
  <c r="J156" i="87" s="1"/>
  <c r="J149" i="87"/>
  <c r="J143" i="87"/>
  <c r="J142" i="87" s="1"/>
  <c r="J138" i="87"/>
  <c r="J126" i="87"/>
  <c r="J125" i="87"/>
  <c r="J117" i="87"/>
  <c r="J108" i="87"/>
  <c r="J107" i="87" s="1"/>
  <c r="J102" i="87"/>
  <c r="J101" i="87" s="1"/>
  <c r="J91" i="87"/>
  <c r="J88" i="87"/>
  <c r="J87" i="87" s="1"/>
  <c r="J82" i="87"/>
  <c r="J79" i="87"/>
  <c r="J76" i="87"/>
  <c r="J73" i="87"/>
  <c r="J72" i="87" s="1"/>
  <c r="J71" i="87" s="1"/>
  <c r="J66" i="87"/>
  <c r="J63" i="87"/>
  <c r="J56" i="87" s="1"/>
  <c r="J55" i="87" s="1"/>
  <c r="J60" i="87"/>
  <c r="J57" i="87"/>
  <c r="J50" i="87"/>
  <c r="J46" i="87"/>
  <c r="J37" i="87" s="1"/>
  <c r="J42" i="87"/>
  <c r="J38" i="87"/>
  <c r="J30" i="87"/>
  <c r="J23" i="87"/>
  <c r="J14" i="87"/>
  <c r="J279" i="87" l="1"/>
  <c r="J314" i="87"/>
  <c r="J313" i="87" s="1"/>
  <c r="J238" i="87"/>
  <c r="J13" i="87"/>
  <c r="J11" i="87" s="1"/>
  <c r="I361" i="87" l="1"/>
  <c r="I352" i="87"/>
  <c r="I346" i="87"/>
  <c r="I340" i="87"/>
  <c r="I335" i="87"/>
  <c r="I334" i="87"/>
  <c r="I329" i="87"/>
  <c r="I326" i="87"/>
  <c r="I321" i="87"/>
  <c r="I318" i="87"/>
  <c r="I316" i="87" s="1"/>
  <c r="I314" i="87" s="1"/>
  <c r="I313" i="87" s="1"/>
  <c r="I310" i="87"/>
  <c r="I307" i="87"/>
  <c r="I306" i="87" s="1"/>
  <c r="I302" i="87"/>
  <c r="I292" i="87"/>
  <c r="I289" i="87"/>
  <c r="I286" i="87"/>
  <c r="I283" i="87"/>
  <c r="I280" i="87"/>
  <c r="I279" i="87" s="1"/>
  <c r="I272" i="87"/>
  <c r="I269" i="87"/>
  <c r="I268" i="87"/>
  <c r="I258" i="87"/>
  <c r="I255" i="87"/>
  <c r="I252" i="87"/>
  <c r="I249" i="87"/>
  <c r="I246" i="87"/>
  <c r="I239" i="87" s="1"/>
  <c r="I243" i="87"/>
  <c r="I240" i="87"/>
  <c r="I232" i="87"/>
  <c r="I231" i="87" s="1"/>
  <c r="I225" i="87"/>
  <c r="I224" i="87" s="1"/>
  <c r="I219" i="87"/>
  <c r="I213" i="87"/>
  <c r="I212" i="87"/>
  <c r="I206" i="87"/>
  <c r="I200" i="87"/>
  <c r="I199" i="87" s="1"/>
  <c r="I195" i="87"/>
  <c r="I190" i="87" s="1"/>
  <c r="I184" i="87"/>
  <c r="I183" i="87" s="1"/>
  <c r="I177" i="87"/>
  <c r="I171" i="87"/>
  <c r="I170" i="87"/>
  <c r="I163" i="87"/>
  <c r="I157" i="87"/>
  <c r="I156" i="87" s="1"/>
  <c r="I149" i="87"/>
  <c r="I143" i="87"/>
  <c r="I142" i="87"/>
  <c r="I138" i="87"/>
  <c r="I126" i="87"/>
  <c r="I125" i="87"/>
  <c r="I117" i="87"/>
  <c r="I108" i="87"/>
  <c r="I107" i="87" s="1"/>
  <c r="I101" i="87"/>
  <c r="I91" i="87"/>
  <c r="I88" i="87"/>
  <c r="I87" i="87" s="1"/>
  <c r="I82" i="87"/>
  <c r="I79" i="87"/>
  <c r="I76" i="87"/>
  <c r="I73" i="87"/>
  <c r="I72" i="87" s="1"/>
  <c r="I71" i="87" s="1"/>
  <c r="I66" i="87"/>
  <c r="I63" i="87"/>
  <c r="I60" i="87"/>
  <c r="I57" i="87"/>
  <c r="I50" i="87"/>
  <c r="I46" i="87"/>
  <c r="I42" i="87"/>
  <c r="I37" i="87" s="1"/>
  <c r="I38" i="87"/>
  <c r="I30" i="87"/>
  <c r="I23" i="87"/>
  <c r="I14" i="87"/>
  <c r="I56" i="87" l="1"/>
  <c r="I55" i="87" s="1"/>
  <c r="I238" i="87"/>
  <c r="I13" i="87"/>
  <c r="I11" i="87" s="1"/>
  <c r="H361" i="87" l="1"/>
  <c r="H352" i="87"/>
  <c r="H346" i="87"/>
  <c r="H340" i="87"/>
  <c r="H335" i="87"/>
  <c r="H334" i="87" s="1"/>
  <c r="H329" i="87"/>
  <c r="H326" i="87"/>
  <c r="H321" i="87"/>
  <c r="H318" i="87"/>
  <c r="H316" i="87" s="1"/>
  <c r="H310" i="87"/>
  <c r="H307" i="87"/>
  <c r="H302" i="87"/>
  <c r="H292" i="87"/>
  <c r="H289" i="87"/>
  <c r="H286" i="87"/>
  <c r="H283" i="87"/>
  <c r="H280" i="87"/>
  <c r="H272" i="87"/>
  <c r="H269" i="87"/>
  <c r="H268" i="87" s="1"/>
  <c r="H258" i="87"/>
  <c r="H255" i="87"/>
  <c r="H252" i="87"/>
  <c r="H249" i="87"/>
  <c r="H246" i="87"/>
  <c r="H243" i="87"/>
  <c r="H240" i="87"/>
  <c r="H232" i="87"/>
  <c r="H231" i="87"/>
  <c r="H225" i="87"/>
  <c r="H224" i="87" s="1"/>
  <c r="H219" i="87"/>
  <c r="H213" i="87"/>
  <c r="H212" i="87" s="1"/>
  <c r="H206" i="87"/>
  <c r="H200" i="87"/>
  <c r="H199" i="87"/>
  <c r="H195" i="87"/>
  <c r="H190" i="87" s="1"/>
  <c r="H184" i="87"/>
  <c r="H183" i="87" s="1"/>
  <c r="H177" i="87"/>
  <c r="H171" i="87"/>
  <c r="H170" i="87"/>
  <c r="H163" i="87"/>
  <c r="H157" i="87"/>
  <c r="H156" i="87" s="1"/>
  <c r="H149" i="87"/>
  <c r="H143" i="87"/>
  <c r="H142" i="87" s="1"/>
  <c r="H138" i="87"/>
  <c r="H126" i="87"/>
  <c r="H125" i="87"/>
  <c r="H117" i="87"/>
  <c r="H108" i="87"/>
  <c r="H107" i="87"/>
  <c r="H102" i="87"/>
  <c r="H101" i="87" s="1"/>
  <c r="H91" i="87"/>
  <c r="H88" i="87"/>
  <c r="H82" i="87"/>
  <c r="H79" i="87"/>
  <c r="H72" i="87" s="1"/>
  <c r="H71" i="87" s="1"/>
  <c r="H76" i="87"/>
  <c r="H73" i="87"/>
  <c r="H66" i="87"/>
  <c r="H63" i="87"/>
  <c r="H56" i="87" s="1"/>
  <c r="H55" i="87" s="1"/>
  <c r="H60" i="87"/>
  <c r="H57" i="87"/>
  <c r="H50" i="87"/>
  <c r="H46" i="87"/>
  <c r="H42" i="87"/>
  <c r="H38" i="87"/>
  <c r="H30" i="87"/>
  <c r="H23" i="87"/>
  <c r="H14" i="87"/>
  <c r="H239" i="87" l="1"/>
  <c r="H306" i="87"/>
  <c r="H37" i="87"/>
  <c r="H13" i="87" s="1"/>
  <c r="H11" i="87" s="1"/>
  <c r="H87" i="87"/>
  <c r="H279" i="87"/>
  <c r="H314" i="87"/>
  <c r="H313" i="87" s="1"/>
  <c r="G361" i="87"/>
  <c r="G352" i="87"/>
  <c r="G346" i="87"/>
  <c r="G340" i="87"/>
  <c r="G335" i="87"/>
  <c r="G334" i="87" s="1"/>
  <c r="G329" i="87"/>
  <c r="G326" i="87"/>
  <c r="G321" i="87"/>
  <c r="G318" i="87"/>
  <c r="G316" i="87" s="1"/>
  <c r="G310" i="87"/>
  <c r="G307" i="87"/>
  <c r="G306" i="87"/>
  <c r="G302" i="87"/>
  <c r="G292" i="87"/>
  <c r="G289" i="87"/>
  <c r="G286" i="87"/>
  <c r="G283" i="87"/>
  <c r="G280" i="87"/>
  <c r="G272" i="87"/>
  <c r="G269" i="87"/>
  <c r="G268" i="87" s="1"/>
  <c r="G258" i="87"/>
  <c r="G255" i="87"/>
  <c r="G252" i="87"/>
  <c r="G249" i="87"/>
  <c r="G246" i="87"/>
  <c r="G243" i="87"/>
  <c r="G240" i="87"/>
  <c r="G239" i="87" s="1"/>
  <c r="G232" i="87"/>
  <c r="G231" i="87" s="1"/>
  <c r="G225" i="87"/>
  <c r="G224" i="87" s="1"/>
  <c r="G219" i="87"/>
  <c r="G213" i="87"/>
  <c r="G212" i="87"/>
  <c r="G206" i="87"/>
  <c r="G200" i="87"/>
  <c r="G199" i="87" s="1"/>
  <c r="G195" i="87"/>
  <c r="G190" i="87" s="1"/>
  <c r="G184" i="87"/>
  <c r="G183" i="87" s="1"/>
  <c r="G177" i="87"/>
  <c r="G171" i="87"/>
  <c r="G170" i="87" s="1"/>
  <c r="G163" i="87"/>
  <c r="G157" i="87"/>
  <c r="G156" i="87" s="1"/>
  <c r="G149" i="87"/>
  <c r="G143" i="87"/>
  <c r="G142" i="87"/>
  <c r="G138" i="87"/>
  <c r="G126" i="87"/>
  <c r="G125" i="87"/>
  <c r="G117" i="87"/>
  <c r="G108" i="87"/>
  <c r="G107" i="87"/>
  <c r="G102" i="87"/>
  <c r="G101" i="87"/>
  <c r="G91" i="87"/>
  <c r="G88" i="87"/>
  <c r="G87" i="87" s="1"/>
  <c r="G82" i="87"/>
  <c r="G79" i="87"/>
  <c r="G76" i="87"/>
  <c r="G73" i="87"/>
  <c r="G66" i="87"/>
  <c r="G63" i="87"/>
  <c r="G60" i="87"/>
  <c r="G57" i="87"/>
  <c r="G56" i="87" s="1"/>
  <c r="G55" i="87" s="1"/>
  <c r="G50" i="87"/>
  <c r="G46" i="87"/>
  <c r="G42" i="87"/>
  <c r="G37" i="87" s="1"/>
  <c r="G38" i="87"/>
  <c r="G30" i="87"/>
  <c r="G23" i="87"/>
  <c r="G14" i="87"/>
  <c r="C361" i="87"/>
  <c r="B361" i="87"/>
  <c r="C352" i="87"/>
  <c r="B352" i="87"/>
  <c r="C346" i="87"/>
  <c r="B346" i="87"/>
  <c r="C340" i="87"/>
  <c r="B340" i="87"/>
  <c r="C335" i="87"/>
  <c r="B335" i="87"/>
  <c r="C334" i="87"/>
  <c r="B334" i="87"/>
  <c r="C329" i="87"/>
  <c r="B329" i="87"/>
  <c r="C326" i="87"/>
  <c r="B326" i="87"/>
  <c r="C321" i="87"/>
  <c r="B321" i="87"/>
  <c r="C318" i="87"/>
  <c r="C316" i="87" s="1"/>
  <c r="C314" i="87" s="1"/>
  <c r="C313" i="87" s="1"/>
  <c r="B318" i="87"/>
  <c r="B316" i="87" s="1"/>
  <c r="B314" i="87" s="1"/>
  <c r="B313" i="87" s="1"/>
  <c r="C310" i="87"/>
  <c r="B310" i="87"/>
  <c r="B306" i="87" s="1"/>
  <c r="C307" i="87"/>
  <c r="C306" i="87" s="1"/>
  <c r="B307" i="87"/>
  <c r="C302" i="87"/>
  <c r="B302" i="87"/>
  <c r="C292" i="87"/>
  <c r="B292" i="87"/>
  <c r="C289" i="87"/>
  <c r="B289" i="87"/>
  <c r="C286" i="87"/>
  <c r="B286" i="87"/>
  <c r="C283" i="87"/>
  <c r="B283" i="87"/>
  <c r="C280" i="87"/>
  <c r="B280" i="87"/>
  <c r="B279" i="87" s="1"/>
  <c r="C279" i="87"/>
  <c r="C272" i="87"/>
  <c r="B272" i="87"/>
  <c r="C269" i="87"/>
  <c r="C268" i="87" s="1"/>
  <c r="B269" i="87"/>
  <c r="B268" i="87"/>
  <c r="C258" i="87"/>
  <c r="B258" i="87"/>
  <c r="C255" i="87"/>
  <c r="B255" i="87"/>
  <c r="C252" i="87"/>
  <c r="B252" i="87"/>
  <c r="C249" i="87"/>
  <c r="B249" i="87"/>
  <c r="C246" i="87"/>
  <c r="B246" i="87"/>
  <c r="C243" i="87"/>
  <c r="B243" i="87"/>
  <c r="C240" i="87"/>
  <c r="B240" i="87"/>
  <c r="C239" i="87"/>
  <c r="B239" i="87"/>
  <c r="B238" i="87" s="1"/>
  <c r="C232" i="87"/>
  <c r="C231" i="87" s="1"/>
  <c r="B232" i="87"/>
  <c r="B231" i="87" s="1"/>
  <c r="C225" i="87"/>
  <c r="C224" i="87" s="1"/>
  <c r="B225" i="87"/>
  <c r="B224" i="87" s="1"/>
  <c r="C219" i="87"/>
  <c r="B219" i="87"/>
  <c r="C213" i="87"/>
  <c r="C212" i="87" s="1"/>
  <c r="B213" i="87"/>
  <c r="B212" i="87" s="1"/>
  <c r="C206" i="87"/>
  <c r="B206" i="87"/>
  <c r="C200" i="87"/>
  <c r="C199" i="87" s="1"/>
  <c r="B200" i="87"/>
  <c r="B199" i="87" s="1"/>
  <c r="C195" i="87"/>
  <c r="C190" i="87" s="1"/>
  <c r="B195" i="87"/>
  <c r="B190" i="87" s="1"/>
  <c r="C184" i="87"/>
  <c r="C183" i="87" s="1"/>
  <c r="B184" i="87"/>
  <c r="B183" i="87" s="1"/>
  <c r="C177" i="87"/>
  <c r="B177" i="87"/>
  <c r="C171" i="87"/>
  <c r="B171" i="87"/>
  <c r="B170" i="87" s="1"/>
  <c r="C170" i="87"/>
  <c r="C163" i="87"/>
  <c r="B163" i="87"/>
  <c r="C157" i="87"/>
  <c r="C156" i="87" s="1"/>
  <c r="B157" i="87"/>
  <c r="B156" i="87" s="1"/>
  <c r="C149" i="87"/>
  <c r="B149" i="87"/>
  <c r="C143" i="87"/>
  <c r="B143" i="87"/>
  <c r="C142" i="87"/>
  <c r="B142" i="87"/>
  <c r="C138" i="87"/>
  <c r="B138" i="87"/>
  <c r="C126" i="87"/>
  <c r="B126" i="87"/>
  <c r="C125" i="87"/>
  <c r="B125" i="87"/>
  <c r="C117" i="87"/>
  <c r="B117" i="87"/>
  <c r="C108" i="87"/>
  <c r="C107" i="87" s="1"/>
  <c r="B108" i="87"/>
  <c r="B107" i="87"/>
  <c r="C102" i="87"/>
  <c r="C101" i="87" s="1"/>
  <c r="B102" i="87"/>
  <c r="B101" i="87" s="1"/>
  <c r="C91" i="87"/>
  <c r="B91" i="87"/>
  <c r="C88" i="87"/>
  <c r="B88" i="87"/>
  <c r="C87" i="87"/>
  <c r="C82" i="87"/>
  <c r="B82" i="87"/>
  <c r="C79" i="87"/>
  <c r="B79" i="87"/>
  <c r="C76" i="87"/>
  <c r="B76" i="87"/>
  <c r="C73" i="87"/>
  <c r="C72" i="87" s="1"/>
  <c r="C71" i="87" s="1"/>
  <c r="B73" i="87"/>
  <c r="B72" i="87"/>
  <c r="B71" i="87" s="1"/>
  <c r="C66" i="87"/>
  <c r="B66" i="87"/>
  <c r="C63" i="87"/>
  <c r="B63" i="87"/>
  <c r="C60" i="87"/>
  <c r="B60" i="87"/>
  <c r="C57" i="87"/>
  <c r="C56" i="87" s="1"/>
  <c r="C55" i="87" s="1"/>
  <c r="B57" i="87"/>
  <c r="B56" i="87" s="1"/>
  <c r="B55" i="87" s="1"/>
  <c r="C50" i="87"/>
  <c r="B50" i="87"/>
  <c r="C46" i="87"/>
  <c r="B46" i="87"/>
  <c r="C42" i="87"/>
  <c r="B42" i="87"/>
  <c r="B37" i="87" s="1"/>
  <c r="C38" i="87"/>
  <c r="B38" i="87"/>
  <c r="C37" i="87"/>
  <c r="C30" i="87"/>
  <c r="B30" i="87"/>
  <c r="C23" i="87"/>
  <c r="B23" i="87"/>
  <c r="C14" i="87"/>
  <c r="B14" i="87"/>
  <c r="C13" i="87"/>
  <c r="B87" i="87" l="1"/>
  <c r="G72" i="87"/>
  <c r="G71" i="87" s="1"/>
  <c r="G279" i="87"/>
  <c r="G238" i="87" s="1"/>
  <c r="G13" i="87"/>
  <c r="G314" i="87"/>
  <c r="G313" i="87" s="1"/>
  <c r="H238" i="87"/>
  <c r="G11" i="87"/>
  <c r="C238" i="87"/>
  <c r="C11" i="87"/>
  <c r="B13" i="87"/>
  <c r="B11" i="87" s="1"/>
  <c r="F361" i="87"/>
  <c r="F352" i="87"/>
  <c r="F346" i="87"/>
  <c r="F340" i="87"/>
  <c r="F335" i="87"/>
  <c r="F334" i="87" s="1"/>
  <c r="F329" i="87"/>
  <c r="F326" i="87"/>
  <c r="F321" i="87"/>
  <c r="F318" i="87"/>
  <c r="F316" i="87" s="1"/>
  <c r="F310" i="87"/>
  <c r="F307" i="87"/>
  <c r="F306" i="87"/>
  <c r="F302" i="87"/>
  <c r="F292" i="87"/>
  <c r="F289" i="87"/>
  <c r="F286" i="87"/>
  <c r="F283" i="87"/>
  <c r="F280" i="87"/>
  <c r="F272" i="87"/>
  <c r="F269" i="87"/>
  <c r="F268" i="87" s="1"/>
  <c r="F258" i="87"/>
  <c r="F255" i="87"/>
  <c r="F252" i="87"/>
  <c r="F249" i="87"/>
  <c r="F246" i="87"/>
  <c r="F243" i="87"/>
  <c r="F240" i="87"/>
  <c r="F239" i="87" s="1"/>
  <c r="F232" i="87"/>
  <c r="F231" i="87" s="1"/>
  <c r="F225" i="87"/>
  <c r="F224" i="87" s="1"/>
  <c r="F219" i="87"/>
  <c r="F213" i="87"/>
  <c r="F212" i="87"/>
  <c r="F206" i="87"/>
  <c r="F200" i="87"/>
  <c r="F199" i="87" s="1"/>
  <c r="F195" i="87"/>
  <c r="F190" i="87" s="1"/>
  <c r="F184" i="87"/>
  <c r="F183" i="87" s="1"/>
  <c r="F177" i="87"/>
  <c r="F171" i="87"/>
  <c r="F170" i="87" s="1"/>
  <c r="F163" i="87"/>
  <c r="F157" i="87"/>
  <c r="F156" i="87" s="1"/>
  <c r="F149" i="87"/>
  <c r="F143" i="87"/>
  <c r="F142" i="87"/>
  <c r="F138" i="87"/>
  <c r="F126" i="87"/>
  <c r="F125" i="87"/>
  <c r="F117" i="87"/>
  <c r="F108" i="87"/>
  <c r="F107" i="87"/>
  <c r="F102" i="87"/>
  <c r="F101" i="87" s="1"/>
  <c r="F91" i="87"/>
  <c r="F88" i="87"/>
  <c r="F87" i="87" s="1"/>
  <c r="F82" i="87"/>
  <c r="F79" i="87"/>
  <c r="F76" i="87"/>
  <c r="F73" i="87"/>
  <c r="F72" i="87"/>
  <c r="F71" i="87" s="1"/>
  <c r="F66" i="87"/>
  <c r="F63" i="87"/>
  <c r="F60" i="87"/>
  <c r="F57" i="87"/>
  <c r="F56" i="87" s="1"/>
  <c r="F55" i="87" s="1"/>
  <c r="F50" i="87"/>
  <c r="F46" i="87"/>
  <c r="F42" i="87"/>
  <c r="F38" i="87"/>
  <c r="F37" i="87" s="1"/>
  <c r="F30" i="87"/>
  <c r="F23" i="87"/>
  <c r="F14" i="87"/>
  <c r="F279" i="87" l="1"/>
  <c r="F13" i="87"/>
  <c r="F11" i="87" s="1"/>
  <c r="F314" i="87"/>
  <c r="F313" i="87" s="1"/>
  <c r="F238" i="87"/>
  <c r="N10" i="86" l="1"/>
  <c r="E361" i="87" l="1"/>
  <c r="E352" i="87"/>
  <c r="E346" i="87"/>
  <c r="E340" i="87"/>
  <c r="E335" i="87"/>
  <c r="E334" i="87"/>
  <c r="E329" i="87"/>
  <c r="E326" i="87"/>
  <c r="E321" i="87"/>
  <c r="E318" i="87"/>
  <c r="E316" i="87" s="1"/>
  <c r="E314" i="87" s="1"/>
  <c r="E313" i="87" s="1"/>
  <c r="E310" i="87"/>
  <c r="E307" i="87"/>
  <c r="E302" i="87"/>
  <c r="E292" i="87"/>
  <c r="E289" i="87"/>
  <c r="E286" i="87"/>
  <c r="E283" i="87"/>
  <c r="E280" i="87"/>
  <c r="E272" i="87"/>
  <c r="E269" i="87"/>
  <c r="E268" i="87" s="1"/>
  <c r="E258" i="87"/>
  <c r="E255" i="87"/>
  <c r="E252" i="87"/>
  <c r="E249" i="87"/>
  <c r="E246" i="87"/>
  <c r="E243" i="87"/>
  <c r="E240" i="87"/>
  <c r="E239" i="87" s="1"/>
  <c r="E232" i="87"/>
  <c r="E231" i="87"/>
  <c r="E225" i="87"/>
  <c r="E224" i="87" s="1"/>
  <c r="E219" i="87"/>
  <c r="E213" i="87"/>
  <c r="E212" i="87"/>
  <c r="E206" i="87"/>
  <c r="E200" i="87"/>
  <c r="E199" i="87"/>
  <c r="E195" i="87"/>
  <c r="E190" i="87" s="1"/>
  <c r="E184" i="87"/>
  <c r="E183" i="87" s="1"/>
  <c r="E177" i="87"/>
  <c r="E171" i="87"/>
  <c r="E170" i="87"/>
  <c r="E163" i="87"/>
  <c r="E157" i="87"/>
  <c r="E156" i="87" s="1"/>
  <c r="E149" i="87"/>
  <c r="E143" i="87"/>
  <c r="E142" i="87" s="1"/>
  <c r="E138" i="87"/>
  <c r="E126" i="87"/>
  <c r="E125" i="87"/>
  <c r="E117" i="87"/>
  <c r="E108" i="87"/>
  <c r="E107" i="87"/>
  <c r="E102" i="87"/>
  <c r="E101" i="87" s="1"/>
  <c r="E91" i="87"/>
  <c r="E88" i="87"/>
  <c r="E87" i="87"/>
  <c r="E82" i="87"/>
  <c r="E79" i="87"/>
  <c r="E76" i="87"/>
  <c r="E73" i="87"/>
  <c r="E72" i="87" s="1"/>
  <c r="E71" i="87" s="1"/>
  <c r="E66" i="87"/>
  <c r="E63" i="87"/>
  <c r="E56" i="87" s="1"/>
  <c r="E55" i="87" s="1"/>
  <c r="E60" i="87"/>
  <c r="E57" i="87"/>
  <c r="E50" i="87"/>
  <c r="E46" i="87"/>
  <c r="E42" i="87"/>
  <c r="E37" i="87" s="1"/>
  <c r="E13" i="87" s="1"/>
  <c r="E38" i="87"/>
  <c r="E30" i="87"/>
  <c r="E23" i="87"/>
  <c r="E14" i="87"/>
  <c r="E11" i="87" l="1"/>
  <c r="E279" i="87"/>
  <c r="E306" i="87"/>
  <c r="E238" i="87"/>
  <c r="D361" i="87" l="1"/>
  <c r="D352" i="87"/>
  <c r="D346" i="87"/>
  <c r="D340" i="87"/>
  <c r="D335" i="87"/>
  <c r="D334" i="87" s="1"/>
  <c r="D329" i="87"/>
  <c r="D326" i="87"/>
  <c r="D321" i="87"/>
  <c r="D318" i="87"/>
  <c r="D316" i="87" s="1"/>
  <c r="D310" i="87"/>
  <c r="D307" i="87"/>
  <c r="D302" i="87"/>
  <c r="D292" i="87"/>
  <c r="D289" i="87"/>
  <c r="D286" i="87"/>
  <c r="D283" i="87"/>
  <c r="D280" i="87"/>
  <c r="D272" i="87"/>
  <c r="D269" i="87"/>
  <c r="D268" i="87"/>
  <c r="D258" i="87"/>
  <c r="D255" i="87"/>
  <c r="D252" i="87"/>
  <c r="D249" i="87"/>
  <c r="D246" i="87"/>
  <c r="D243" i="87"/>
  <c r="D240" i="87"/>
  <c r="D239" i="87"/>
  <c r="D232" i="87"/>
  <c r="D231" i="87" s="1"/>
  <c r="D225" i="87"/>
  <c r="D224" i="87" s="1"/>
  <c r="D219" i="87"/>
  <c r="D213" i="87"/>
  <c r="D212" i="87" s="1"/>
  <c r="D206" i="87"/>
  <c r="D200" i="87"/>
  <c r="D199" i="87"/>
  <c r="D195" i="87"/>
  <c r="D190" i="87" s="1"/>
  <c r="D184" i="87"/>
  <c r="D183" i="87"/>
  <c r="D177" i="87"/>
  <c r="D171" i="87"/>
  <c r="D170" i="87"/>
  <c r="D163" i="87"/>
  <c r="D157" i="87"/>
  <c r="D156" i="87" s="1"/>
  <c r="D149" i="87"/>
  <c r="D143" i="87"/>
  <c r="D142" i="87"/>
  <c r="D138" i="87"/>
  <c r="D126" i="87"/>
  <c r="D125" i="87"/>
  <c r="D117" i="87"/>
  <c r="D108" i="87"/>
  <c r="D107" i="87" s="1"/>
  <c r="D102" i="87"/>
  <c r="D101" i="87"/>
  <c r="D91" i="87"/>
  <c r="D87" i="87" s="1"/>
  <c r="D88" i="87"/>
  <c r="D82" i="87"/>
  <c r="D79" i="87"/>
  <c r="D72" i="87" s="1"/>
  <c r="D71" i="87" s="1"/>
  <c r="D76" i="87"/>
  <c r="D73" i="87"/>
  <c r="D66" i="87"/>
  <c r="D63" i="87"/>
  <c r="D60" i="87"/>
  <c r="D57" i="87"/>
  <c r="D50" i="87"/>
  <c r="D46" i="87"/>
  <c r="D42" i="87"/>
  <c r="D38" i="87"/>
  <c r="D37" i="87"/>
  <c r="D30" i="87"/>
  <c r="D23" i="87"/>
  <c r="D14" i="87"/>
  <c r="D13" i="87" l="1"/>
  <c r="D11" i="87" s="1"/>
  <c r="D56" i="87"/>
  <c r="D55" i="87" s="1"/>
  <c r="D306" i="87"/>
  <c r="D279" i="87"/>
  <c r="D238" i="87" s="1"/>
  <c r="D314" i="87"/>
  <c r="D313" i="87" s="1"/>
  <c r="N375" i="87"/>
  <c r="D375" i="74" s="1"/>
  <c r="N374" i="87"/>
  <c r="D374" i="74" s="1"/>
  <c r="N373" i="87"/>
  <c r="D373" i="74" s="1"/>
  <c r="N372" i="87"/>
  <c r="D372" i="74" s="1"/>
  <c r="N371" i="87"/>
  <c r="D371" i="74" s="1"/>
  <c r="N370" i="87"/>
  <c r="D370" i="74" s="1"/>
  <c r="N369" i="87"/>
  <c r="D369" i="74" s="1"/>
  <c r="N368" i="87"/>
  <c r="D368" i="74" s="1"/>
  <c r="N367" i="87"/>
  <c r="D367" i="74" s="1"/>
  <c r="N366" i="87"/>
  <c r="D366" i="74" s="1"/>
  <c r="N365" i="87"/>
  <c r="D365" i="74" s="1"/>
  <c r="N364" i="87"/>
  <c r="D364" i="74" s="1"/>
  <c r="N363" i="87"/>
  <c r="D363" i="74" s="1"/>
  <c r="N362" i="87"/>
  <c r="D362" i="74" s="1"/>
  <c r="N360" i="87"/>
  <c r="D360" i="74" s="1"/>
  <c r="N359" i="87"/>
  <c r="D359" i="74" s="1"/>
  <c r="N358" i="87"/>
  <c r="D358" i="74" s="1"/>
  <c r="N357" i="87"/>
  <c r="D357" i="74" s="1"/>
  <c r="N356" i="87"/>
  <c r="D356" i="74" s="1"/>
  <c r="N355" i="87"/>
  <c r="D355" i="74" s="1"/>
  <c r="N354" i="87"/>
  <c r="D354" i="74" s="1"/>
  <c r="N353" i="87"/>
  <c r="D353" i="74" s="1"/>
  <c r="N351" i="87"/>
  <c r="D351" i="74" s="1"/>
  <c r="N350" i="87"/>
  <c r="D350" i="74" s="1"/>
  <c r="N349" i="87"/>
  <c r="D349" i="74" s="1"/>
  <c r="N348" i="87"/>
  <c r="D348" i="74" s="1"/>
  <c r="N347" i="87"/>
  <c r="D347" i="74" s="1"/>
  <c r="N345" i="87"/>
  <c r="D345" i="74" s="1"/>
  <c r="N344" i="87"/>
  <c r="D344" i="74" s="1"/>
  <c r="N343" i="87"/>
  <c r="D343" i="74" s="1"/>
  <c r="N342" i="87"/>
  <c r="D342" i="74" s="1"/>
  <c r="N341" i="87"/>
  <c r="D341" i="74" s="1"/>
  <c r="N339" i="87"/>
  <c r="D339" i="74" s="1"/>
  <c r="N338" i="87"/>
  <c r="D338" i="74" s="1"/>
  <c r="N337" i="87"/>
  <c r="D337" i="74" s="1"/>
  <c r="N336" i="87"/>
  <c r="D336" i="74" s="1"/>
  <c r="N333" i="87"/>
  <c r="D333" i="74" s="1"/>
  <c r="N332" i="87"/>
  <c r="D332" i="74" s="1"/>
  <c r="N331" i="87"/>
  <c r="D331" i="74" s="1"/>
  <c r="N330" i="87"/>
  <c r="D330" i="74" s="1"/>
  <c r="N328" i="87"/>
  <c r="D328" i="74" s="1"/>
  <c r="N327" i="87"/>
  <c r="D327" i="74" s="1"/>
  <c r="N325" i="87"/>
  <c r="D325" i="74" s="1"/>
  <c r="N324" i="87"/>
  <c r="D324" i="74" s="1"/>
  <c r="N323" i="87"/>
  <c r="D323" i="74" s="1"/>
  <c r="N322" i="87"/>
  <c r="D322" i="74" s="1"/>
  <c r="N320" i="87"/>
  <c r="D320" i="74" s="1"/>
  <c r="N319" i="87"/>
  <c r="D319" i="74" s="1"/>
  <c r="N317" i="87"/>
  <c r="D317" i="74" s="1"/>
  <c r="N315" i="87"/>
  <c r="D315" i="74" s="1"/>
  <c r="N312" i="87"/>
  <c r="D312" i="74" s="1"/>
  <c r="N311" i="87"/>
  <c r="D311" i="74" s="1"/>
  <c r="N309" i="87"/>
  <c r="D309" i="74" s="1"/>
  <c r="N308" i="87"/>
  <c r="D308" i="74" s="1"/>
  <c r="N305" i="87"/>
  <c r="D305" i="74" s="1"/>
  <c r="N304" i="87"/>
  <c r="D304" i="74" s="1"/>
  <c r="N303" i="87"/>
  <c r="D303" i="74" s="1"/>
  <c r="N301" i="87"/>
  <c r="D301" i="74" s="1"/>
  <c r="N300" i="87"/>
  <c r="D300" i="74" s="1"/>
  <c r="N299" i="87"/>
  <c r="D299" i="74" s="1"/>
  <c r="N298" i="87"/>
  <c r="D298" i="74" s="1"/>
  <c r="N297" i="87"/>
  <c r="D297" i="74" s="1"/>
  <c r="N296" i="87"/>
  <c r="D296" i="74" s="1"/>
  <c r="N295" i="87"/>
  <c r="D295" i="74" s="1"/>
  <c r="N294" i="87"/>
  <c r="D294" i="74" s="1"/>
  <c r="N293" i="87"/>
  <c r="D293" i="74" s="1"/>
  <c r="N291" i="87"/>
  <c r="D291" i="74" s="1"/>
  <c r="N290" i="87"/>
  <c r="D290" i="74" s="1"/>
  <c r="N288" i="87"/>
  <c r="D288" i="74" s="1"/>
  <c r="N287" i="87"/>
  <c r="D287" i="74" s="1"/>
  <c r="N285" i="87"/>
  <c r="D285" i="74" s="1"/>
  <c r="N284" i="87"/>
  <c r="D284" i="74" s="1"/>
  <c r="N282" i="87"/>
  <c r="D282" i="74" s="1"/>
  <c r="N281" i="87"/>
  <c r="D281" i="74" s="1"/>
  <c r="N278" i="87"/>
  <c r="D278" i="74" s="1"/>
  <c r="N277" i="87"/>
  <c r="D277" i="74" s="1"/>
  <c r="N276" i="87"/>
  <c r="D276" i="74" s="1"/>
  <c r="N275" i="87"/>
  <c r="D275" i="74" s="1"/>
  <c r="N274" i="87"/>
  <c r="D274" i="74" s="1"/>
  <c r="N273" i="87"/>
  <c r="D273" i="74" s="1"/>
  <c r="N271" i="87"/>
  <c r="D271" i="74" s="1"/>
  <c r="N270" i="87"/>
  <c r="D270" i="74" s="1"/>
  <c r="N267" i="87"/>
  <c r="D267" i="74" s="1"/>
  <c r="N266" i="87"/>
  <c r="D266" i="74" s="1"/>
  <c r="N265" i="87"/>
  <c r="D265" i="74" s="1"/>
  <c r="N264" i="87"/>
  <c r="D264" i="74" s="1"/>
  <c r="N263" i="87"/>
  <c r="D263" i="74" s="1"/>
  <c r="N262" i="87"/>
  <c r="D262" i="74" s="1"/>
  <c r="N261" i="87"/>
  <c r="D261" i="74" s="1"/>
  <c r="N260" i="87"/>
  <c r="D260" i="74" s="1"/>
  <c r="N259" i="87"/>
  <c r="D259" i="74" s="1"/>
  <c r="N257" i="87"/>
  <c r="D257" i="74" s="1"/>
  <c r="N256" i="87"/>
  <c r="D256" i="74" s="1"/>
  <c r="N254" i="87"/>
  <c r="D254" i="74" s="1"/>
  <c r="N253" i="87"/>
  <c r="D253" i="74" s="1"/>
  <c r="N251" i="87"/>
  <c r="D251" i="74" s="1"/>
  <c r="N250" i="87"/>
  <c r="D250" i="74" s="1"/>
  <c r="N248" i="87"/>
  <c r="D248" i="74" s="1"/>
  <c r="N247" i="87"/>
  <c r="D247" i="74" s="1"/>
  <c r="N245" i="87"/>
  <c r="D245" i="74" s="1"/>
  <c r="N244" i="87"/>
  <c r="D244" i="74" s="1"/>
  <c r="N242" i="87"/>
  <c r="D242" i="74" s="1"/>
  <c r="N241" i="87"/>
  <c r="D241" i="74" s="1"/>
  <c r="N237" i="87"/>
  <c r="D237" i="74" s="1"/>
  <c r="N236" i="87"/>
  <c r="D236" i="74" s="1"/>
  <c r="N235" i="87"/>
  <c r="D235" i="74" s="1"/>
  <c r="N234" i="87"/>
  <c r="D234" i="74" s="1"/>
  <c r="N233" i="87"/>
  <c r="D233" i="74" s="1"/>
  <c r="N230" i="87"/>
  <c r="D230" i="74" s="1"/>
  <c r="N229" i="87"/>
  <c r="D229" i="74" s="1"/>
  <c r="N228" i="87"/>
  <c r="D228" i="74" s="1"/>
  <c r="N227" i="87"/>
  <c r="D227" i="74" s="1"/>
  <c r="N226" i="87"/>
  <c r="D226" i="74" s="1"/>
  <c r="N223" i="87"/>
  <c r="D223" i="74" s="1"/>
  <c r="N222" i="87"/>
  <c r="D222" i="74" s="1"/>
  <c r="N221" i="87"/>
  <c r="D221" i="74" s="1"/>
  <c r="N220" i="87"/>
  <c r="D220" i="74" s="1"/>
  <c r="N218" i="87"/>
  <c r="D218" i="74" s="1"/>
  <c r="N217" i="87"/>
  <c r="D217" i="74" s="1"/>
  <c r="N216" i="87"/>
  <c r="D216" i="74" s="1"/>
  <c r="N215" i="87"/>
  <c r="D215" i="74" s="1"/>
  <c r="N214" i="87"/>
  <c r="D214" i="74" s="1"/>
  <c r="N211" i="87"/>
  <c r="D211" i="74" s="1"/>
  <c r="N210" i="87"/>
  <c r="D210" i="74" s="1"/>
  <c r="N209" i="87"/>
  <c r="D209" i="74" s="1"/>
  <c r="N208" i="87"/>
  <c r="D208" i="74" s="1"/>
  <c r="N207" i="87"/>
  <c r="D207" i="74" s="1"/>
  <c r="N205" i="87"/>
  <c r="D205" i="74" s="1"/>
  <c r="N204" i="87"/>
  <c r="D204" i="74" s="1"/>
  <c r="N203" i="87"/>
  <c r="D203" i="74" s="1"/>
  <c r="N202" i="87"/>
  <c r="D202" i="74" s="1"/>
  <c r="N201" i="87"/>
  <c r="D201" i="74" s="1"/>
  <c r="N198" i="87"/>
  <c r="D198" i="74" s="1"/>
  <c r="N197" i="87"/>
  <c r="D197" i="74" s="1"/>
  <c r="N196" i="87"/>
  <c r="D196" i="74" s="1"/>
  <c r="N194" i="87"/>
  <c r="D194" i="74" s="1"/>
  <c r="N193" i="87"/>
  <c r="D193" i="74" s="1"/>
  <c r="N192" i="87"/>
  <c r="D192" i="74" s="1"/>
  <c r="N191" i="87"/>
  <c r="D191" i="74" s="1"/>
  <c r="N189" i="87"/>
  <c r="D189" i="74" s="1"/>
  <c r="N188" i="87"/>
  <c r="D188" i="74" s="1"/>
  <c r="N187" i="87"/>
  <c r="D187" i="74" s="1"/>
  <c r="N186" i="87"/>
  <c r="D186" i="74" s="1"/>
  <c r="N185" i="87"/>
  <c r="D185" i="74" s="1"/>
  <c r="N182" i="87"/>
  <c r="D182" i="74" s="1"/>
  <c r="N181" i="87"/>
  <c r="D181" i="74" s="1"/>
  <c r="N180" i="87"/>
  <c r="D180" i="74" s="1"/>
  <c r="N179" i="87"/>
  <c r="D179" i="74" s="1"/>
  <c r="N178" i="87"/>
  <c r="D178" i="74" s="1"/>
  <c r="N176" i="87"/>
  <c r="D176" i="74" s="1"/>
  <c r="N175" i="87"/>
  <c r="D175" i="74" s="1"/>
  <c r="N174" i="87"/>
  <c r="D174" i="74" s="1"/>
  <c r="N173" i="87"/>
  <c r="D173" i="74" s="1"/>
  <c r="N172" i="87"/>
  <c r="D172" i="74" s="1"/>
  <c r="N169" i="87"/>
  <c r="D169" i="74" s="1"/>
  <c r="N168" i="87"/>
  <c r="D168" i="74" s="1"/>
  <c r="N167" i="87"/>
  <c r="D167" i="74" s="1"/>
  <c r="N166" i="87"/>
  <c r="D166" i="74" s="1"/>
  <c r="N165" i="87"/>
  <c r="D165" i="74" s="1"/>
  <c r="N164" i="87"/>
  <c r="D164" i="74" s="1"/>
  <c r="N162" i="87"/>
  <c r="D162" i="74" s="1"/>
  <c r="N161" i="87"/>
  <c r="D161" i="74" s="1"/>
  <c r="N160" i="87"/>
  <c r="D160" i="74" s="1"/>
  <c r="N159" i="87"/>
  <c r="D159" i="74" s="1"/>
  <c r="N158" i="87"/>
  <c r="D158" i="74" s="1"/>
  <c r="N155" i="87"/>
  <c r="D155" i="74" s="1"/>
  <c r="N154" i="87"/>
  <c r="D154" i="74" s="1"/>
  <c r="N153" i="87"/>
  <c r="D153" i="74" s="1"/>
  <c r="N152" i="87"/>
  <c r="D152" i="74" s="1"/>
  <c r="N151" i="87"/>
  <c r="D151" i="74" s="1"/>
  <c r="N150" i="87"/>
  <c r="D150" i="74" s="1"/>
  <c r="N148" i="87"/>
  <c r="D148" i="74" s="1"/>
  <c r="N147" i="87"/>
  <c r="D147" i="74" s="1"/>
  <c r="N146" i="87"/>
  <c r="D146" i="74" s="1"/>
  <c r="N145" i="87"/>
  <c r="D145" i="74" s="1"/>
  <c r="N144" i="87"/>
  <c r="D144" i="74" s="1"/>
  <c r="N141" i="87"/>
  <c r="D141" i="74" s="1"/>
  <c r="N140" i="87"/>
  <c r="D140" i="74" s="1"/>
  <c r="N139" i="87"/>
  <c r="D139" i="74" s="1"/>
  <c r="N137" i="87"/>
  <c r="D137" i="74" s="1"/>
  <c r="N136" i="87"/>
  <c r="D136" i="74" s="1"/>
  <c r="N135" i="87"/>
  <c r="D135" i="74" s="1"/>
  <c r="N134" i="87"/>
  <c r="D134" i="74" s="1"/>
  <c r="N133" i="87"/>
  <c r="D133" i="74" s="1"/>
  <c r="N132" i="87"/>
  <c r="D132" i="74" s="1"/>
  <c r="N131" i="87"/>
  <c r="D131" i="74" s="1"/>
  <c r="N130" i="87"/>
  <c r="D130" i="74" s="1"/>
  <c r="N129" i="87"/>
  <c r="D129" i="74" s="1"/>
  <c r="N128" i="87"/>
  <c r="D128" i="74" s="1"/>
  <c r="N127" i="87"/>
  <c r="D127" i="74" s="1"/>
  <c r="N124" i="87"/>
  <c r="D124" i="74" s="1"/>
  <c r="N123" i="87"/>
  <c r="D123" i="74" s="1"/>
  <c r="N122" i="87"/>
  <c r="D122" i="74" s="1"/>
  <c r="N121" i="87"/>
  <c r="D121" i="74" s="1"/>
  <c r="N120" i="87"/>
  <c r="D120" i="74" s="1"/>
  <c r="N119" i="87"/>
  <c r="D119" i="74" s="1"/>
  <c r="N118" i="87"/>
  <c r="D118" i="74" s="1"/>
  <c r="N116" i="87"/>
  <c r="D116" i="74" s="1"/>
  <c r="N115" i="87"/>
  <c r="D115" i="74" s="1"/>
  <c r="N114" i="87"/>
  <c r="D114" i="74" s="1"/>
  <c r="N113" i="87"/>
  <c r="D113" i="74" s="1"/>
  <c r="N112" i="87"/>
  <c r="D112" i="74" s="1"/>
  <c r="N111" i="87"/>
  <c r="D111" i="74" s="1"/>
  <c r="N110" i="87"/>
  <c r="D110" i="74" s="1"/>
  <c r="N109" i="87"/>
  <c r="D109" i="74" s="1"/>
  <c r="N106" i="87"/>
  <c r="D106" i="74" s="1"/>
  <c r="N105" i="87"/>
  <c r="D105" i="74" s="1"/>
  <c r="N104" i="87"/>
  <c r="D104" i="74" s="1"/>
  <c r="N103" i="87"/>
  <c r="D103" i="74" s="1"/>
  <c r="N99" i="87"/>
  <c r="D99" i="74" s="1"/>
  <c r="N98" i="87"/>
  <c r="D98" i="74" s="1"/>
  <c r="N97" i="87"/>
  <c r="D97" i="74" s="1"/>
  <c r="N96" i="87"/>
  <c r="D96" i="74" s="1"/>
  <c r="N95" i="87"/>
  <c r="D95" i="74" s="1"/>
  <c r="N94" i="87"/>
  <c r="D94" i="74" s="1"/>
  <c r="N93" i="87"/>
  <c r="D93" i="74" s="1"/>
  <c r="N92" i="87"/>
  <c r="D92" i="74" s="1"/>
  <c r="N90" i="87"/>
  <c r="D90" i="74" s="1"/>
  <c r="N89" i="87"/>
  <c r="D89" i="74" s="1"/>
  <c r="N86" i="87"/>
  <c r="D86" i="74" s="1"/>
  <c r="N85" i="87"/>
  <c r="D85" i="74" s="1"/>
  <c r="N84" i="87"/>
  <c r="D84" i="74" s="1"/>
  <c r="N83" i="87"/>
  <c r="D83" i="74" s="1"/>
  <c r="N81" i="87"/>
  <c r="D81" i="74" s="1"/>
  <c r="N80" i="87"/>
  <c r="D80" i="74" s="1"/>
  <c r="N78" i="87"/>
  <c r="D78" i="74" s="1"/>
  <c r="N77" i="87"/>
  <c r="D77" i="74" s="1"/>
  <c r="N75" i="87"/>
  <c r="D75" i="74" s="1"/>
  <c r="N74" i="87"/>
  <c r="D74" i="74" s="1"/>
  <c r="N70" i="87"/>
  <c r="D70" i="74" s="1"/>
  <c r="N69" i="87"/>
  <c r="D69" i="74" s="1"/>
  <c r="N68" i="87"/>
  <c r="D68" i="74" s="1"/>
  <c r="N67" i="87"/>
  <c r="D67" i="74" s="1"/>
  <c r="N65" i="87"/>
  <c r="D65" i="74" s="1"/>
  <c r="N64" i="87"/>
  <c r="D64" i="74" s="1"/>
  <c r="N62" i="87"/>
  <c r="D62" i="74" s="1"/>
  <c r="N61" i="87"/>
  <c r="D61" i="74" s="1"/>
  <c r="N59" i="87"/>
  <c r="D59" i="74" s="1"/>
  <c r="N58" i="87"/>
  <c r="D58" i="74" s="1"/>
  <c r="N54" i="87"/>
  <c r="D54" i="74" s="1"/>
  <c r="N53" i="87"/>
  <c r="D53" i="74" s="1"/>
  <c r="N52" i="87"/>
  <c r="D52" i="74" s="1"/>
  <c r="N51" i="87"/>
  <c r="D51" i="74" s="1"/>
  <c r="N49" i="87"/>
  <c r="D49" i="74" s="1"/>
  <c r="N48" i="87"/>
  <c r="D48" i="74" s="1"/>
  <c r="N47" i="87"/>
  <c r="D47" i="74" s="1"/>
  <c r="N45" i="87"/>
  <c r="D45" i="74" s="1"/>
  <c r="N44" i="87"/>
  <c r="D44" i="74" s="1"/>
  <c r="N43" i="87"/>
  <c r="D43" i="74" s="1"/>
  <c r="N41" i="87"/>
  <c r="D41" i="74" s="1"/>
  <c r="N40" i="87"/>
  <c r="D40" i="74" s="1"/>
  <c r="N39" i="87"/>
  <c r="D39" i="74" s="1"/>
  <c r="N36" i="87"/>
  <c r="D36" i="74" s="1"/>
  <c r="N35" i="87"/>
  <c r="D35" i="74" s="1"/>
  <c r="N34" i="87"/>
  <c r="D34" i="74" s="1"/>
  <c r="N33" i="87"/>
  <c r="D33" i="74" s="1"/>
  <c r="N32" i="87"/>
  <c r="D32" i="74" s="1"/>
  <c r="N31" i="87"/>
  <c r="D31" i="74" s="1"/>
  <c r="N29" i="87"/>
  <c r="D29" i="74" s="1"/>
  <c r="N28" i="87"/>
  <c r="D28" i="74" s="1"/>
  <c r="N27" i="87"/>
  <c r="D27" i="74" s="1"/>
  <c r="N26" i="87"/>
  <c r="D26" i="74" s="1"/>
  <c r="N25" i="87"/>
  <c r="D25" i="74" s="1"/>
  <c r="N24" i="87"/>
  <c r="D24" i="74" s="1"/>
  <c r="N22" i="87"/>
  <c r="D22" i="74" s="1"/>
  <c r="N21" i="87"/>
  <c r="D21" i="74" s="1"/>
  <c r="N20" i="87"/>
  <c r="D20" i="74" s="1"/>
  <c r="N19" i="87"/>
  <c r="D19" i="74" s="1"/>
  <c r="N18" i="87"/>
  <c r="D18" i="74" s="1"/>
  <c r="N17" i="87"/>
  <c r="D17" i="74" s="1"/>
  <c r="N16" i="87"/>
  <c r="D16" i="74" s="1"/>
  <c r="N15" i="87"/>
  <c r="D15" i="74" s="1"/>
  <c r="D10" i="74"/>
  <c r="N46" i="87" l="1"/>
  <c r="D46" i="74" s="1"/>
  <c r="N149" i="87"/>
  <c r="D149" i="74" s="1"/>
  <c r="N163" i="87"/>
  <c r="D163" i="74" s="1"/>
  <c r="N177" i="87"/>
  <c r="D177" i="74" s="1"/>
  <c r="N289" i="87"/>
  <c r="D289" i="74" s="1"/>
  <c r="N258" i="87"/>
  <c r="D258" i="74" s="1"/>
  <c r="N335" i="87"/>
  <c r="D335" i="74" s="1"/>
  <c r="N361" i="87"/>
  <c r="D361" i="74" s="1"/>
  <c r="N346" i="87"/>
  <c r="D346" i="74" s="1"/>
  <c r="N334" i="87"/>
  <c r="D334" i="74" s="1"/>
  <c r="N326" i="87"/>
  <c r="D326" i="74" s="1"/>
  <c r="N321" i="87"/>
  <c r="D321" i="74" s="1"/>
  <c r="N310" i="87"/>
  <c r="D310" i="74" s="1"/>
  <c r="N307" i="87"/>
  <c r="D307" i="74" s="1"/>
  <c r="N302" i="87"/>
  <c r="D302" i="74" s="1"/>
  <c r="N292" i="87"/>
  <c r="D292" i="74" s="1"/>
  <c r="N224" i="87"/>
  <c r="D224" i="74" s="1"/>
  <c r="N212" i="87"/>
  <c r="D212" i="74" s="1"/>
  <c r="N206" i="87"/>
  <c r="D206" i="74" s="1"/>
  <c r="N183" i="87"/>
  <c r="D183" i="74" s="1"/>
  <c r="N156" i="87"/>
  <c r="D156" i="74" s="1"/>
  <c r="N138" i="87"/>
  <c r="D138" i="74" s="1"/>
  <c r="N125" i="87"/>
  <c r="D125" i="74" s="1"/>
  <c r="N117" i="87"/>
  <c r="D117" i="74" s="1"/>
  <c r="N91" i="87"/>
  <c r="D91" i="74" s="1"/>
  <c r="N50" i="87"/>
  <c r="D50" i="74" s="1"/>
  <c r="N42" i="87"/>
  <c r="D42" i="74" s="1"/>
  <c r="N30" i="87"/>
  <c r="D30" i="74" s="1"/>
  <c r="N268" i="87"/>
  <c r="D268" i="74" s="1"/>
  <c r="N269" i="87"/>
  <c r="D269" i="74" s="1"/>
  <c r="N246" i="87"/>
  <c r="D246" i="74" s="1"/>
  <c r="N63" i="87"/>
  <c r="D63" i="74" s="1"/>
  <c r="N23" i="87"/>
  <c r="D23" i="74" s="1"/>
  <c r="N79" i="87"/>
  <c r="D79" i="74" s="1"/>
  <c r="N126" i="87"/>
  <c r="D126" i="74" s="1"/>
  <c r="N231" i="87"/>
  <c r="D231" i="74" s="1"/>
  <c r="N232" i="87"/>
  <c r="D232" i="74" s="1"/>
  <c r="N329" i="87"/>
  <c r="D329" i="74" s="1"/>
  <c r="N195" i="87"/>
  <c r="D195" i="74" s="1"/>
  <c r="N190" i="87"/>
  <c r="D190" i="74" s="1"/>
  <c r="N60" i="87"/>
  <c r="D60" i="74" s="1"/>
  <c r="N88" i="87"/>
  <c r="D88" i="74" s="1"/>
  <c r="N143" i="87"/>
  <c r="D143" i="74" s="1"/>
  <c r="N14" i="87"/>
  <c r="D14" i="74" s="1"/>
  <c r="N73" i="87"/>
  <c r="D73" i="74" s="1"/>
  <c r="N101" i="87"/>
  <c r="D101" i="74" s="1"/>
  <c r="N38" i="87"/>
  <c r="D38" i="74" s="1"/>
  <c r="N57" i="87"/>
  <c r="D57" i="74" s="1"/>
  <c r="N76" i="87"/>
  <c r="D76" i="74" s="1"/>
  <c r="N102" i="87"/>
  <c r="D102" i="74" s="1"/>
  <c r="N108" i="87"/>
  <c r="D108" i="74" s="1"/>
  <c r="N107" i="87"/>
  <c r="D107" i="74" s="1"/>
  <c r="N142" i="87"/>
  <c r="D142" i="74" s="1"/>
  <c r="N243" i="87"/>
  <c r="D243" i="74" s="1"/>
  <c r="N249" i="87"/>
  <c r="D249" i="74" s="1"/>
  <c r="N316" i="87"/>
  <c r="D316" i="74" s="1"/>
  <c r="N318" i="87"/>
  <c r="D318" i="74" s="1"/>
  <c r="N66" i="87"/>
  <c r="D66" i="74" s="1"/>
  <c r="N82" i="87"/>
  <c r="D82" i="74" s="1"/>
  <c r="N157" i="87"/>
  <c r="D157" i="74" s="1"/>
  <c r="N184" i="87"/>
  <c r="D184" i="74" s="1"/>
  <c r="N213" i="87"/>
  <c r="D213" i="74" s="1"/>
  <c r="N225" i="87"/>
  <c r="D225" i="74" s="1"/>
  <c r="N252" i="87"/>
  <c r="D252" i="74" s="1"/>
  <c r="N255" i="87"/>
  <c r="D255" i="74" s="1"/>
  <c r="N240" i="87"/>
  <c r="D240" i="74" s="1"/>
  <c r="N280" i="87"/>
  <c r="D280" i="74" s="1"/>
  <c r="N283" i="87"/>
  <c r="D283" i="74" s="1"/>
  <c r="N352" i="87"/>
  <c r="D352" i="74" s="1"/>
  <c r="N170" i="87"/>
  <c r="D170" i="74" s="1"/>
  <c r="N171" i="87"/>
  <c r="D171" i="74" s="1"/>
  <c r="N199" i="87"/>
  <c r="D199" i="74" s="1"/>
  <c r="N200" i="87"/>
  <c r="D200" i="74" s="1"/>
  <c r="N219" i="87"/>
  <c r="D219" i="74" s="1"/>
  <c r="N272" i="87"/>
  <c r="D272" i="74" s="1"/>
  <c r="N340" i="87"/>
  <c r="D340" i="74" s="1"/>
  <c r="M24" i="86"/>
  <c r="M31" i="86"/>
  <c r="M39" i="86"/>
  <c r="M43" i="86"/>
  <c r="M47" i="86"/>
  <c r="M51" i="86"/>
  <c r="M61" i="86"/>
  <c r="M58" i="86" s="1"/>
  <c r="M67" i="86"/>
  <c r="M64" i="86" s="1"/>
  <c r="M77" i="86"/>
  <c r="M74" i="86" s="1"/>
  <c r="N11" i="87" l="1"/>
  <c r="N87" i="87"/>
  <c r="D87" i="74" s="1"/>
  <c r="N286" i="87"/>
  <c r="D286" i="74" s="1"/>
  <c r="N306" i="87"/>
  <c r="D306" i="74" s="1"/>
  <c r="N279" i="87"/>
  <c r="D279" i="74" s="1"/>
  <c r="N72" i="87"/>
  <c r="D72" i="74" s="1"/>
  <c r="N71" i="87"/>
  <c r="D71" i="74" s="1"/>
  <c r="N37" i="87"/>
  <c r="D37" i="74" s="1"/>
  <c r="N55" i="87"/>
  <c r="D55" i="74" s="1"/>
  <c r="N56" i="87"/>
  <c r="D56" i="74" s="1"/>
  <c r="N239" i="87"/>
  <c r="D239" i="74" s="1"/>
  <c r="N313" i="87"/>
  <c r="D313" i="74" s="1"/>
  <c r="N314" i="87"/>
  <c r="D314" i="74" s="1"/>
  <c r="M38" i="86"/>
  <c r="M57" i="86"/>
  <c r="M56" i="86" s="1"/>
  <c r="L367" i="86"/>
  <c r="L360" i="86"/>
  <c r="L353" i="86"/>
  <c r="L347" i="86"/>
  <c r="L346" i="86" s="1"/>
  <c r="L340" i="86"/>
  <c r="L336" i="86"/>
  <c r="L330" i="86"/>
  <c r="L327" i="86"/>
  <c r="L325" i="86" s="1"/>
  <c r="L318" i="86"/>
  <c r="L315" i="86"/>
  <c r="L309" i="86"/>
  <c r="L299" i="86"/>
  <c r="L296" i="86"/>
  <c r="L293" i="86" s="1"/>
  <c r="L290" i="86"/>
  <c r="L287" i="86" s="1"/>
  <c r="L279" i="86"/>
  <c r="L276" i="86" s="1"/>
  <c r="L275" i="86" s="1"/>
  <c r="L265" i="86"/>
  <c r="L262" i="86"/>
  <c r="L259" i="86" s="1"/>
  <c r="L256" i="86"/>
  <c r="L253" i="86"/>
  <c r="L247" i="86"/>
  <c r="L238" i="86"/>
  <c r="L237" i="86" s="1"/>
  <c r="L231" i="86"/>
  <c r="L230" i="86"/>
  <c r="L225" i="86"/>
  <c r="L219" i="86"/>
  <c r="L218" i="86" s="1"/>
  <c r="L212" i="86"/>
  <c r="L206" i="86"/>
  <c r="L205" i="86" s="1"/>
  <c r="L196" i="86"/>
  <c r="L190" i="86"/>
  <c r="L189" i="86" s="1"/>
  <c r="L183" i="86"/>
  <c r="L177" i="86"/>
  <c r="L176" i="86" s="1"/>
  <c r="L169" i="86"/>
  <c r="L163" i="86"/>
  <c r="L162" i="86" s="1"/>
  <c r="L155" i="86"/>
  <c r="L130" i="86"/>
  <c r="L129" i="86" s="1"/>
  <c r="L120" i="86"/>
  <c r="L110" i="86"/>
  <c r="D11" i="74" l="1"/>
  <c r="N238" i="87"/>
  <c r="D238" i="74" s="1"/>
  <c r="N13" i="87"/>
  <c r="D13" i="74" s="1"/>
  <c r="L314" i="86"/>
  <c r="L323" i="86"/>
  <c r="L322" i="86" s="1"/>
  <c r="L286" i="86"/>
  <c r="L246" i="86"/>
  <c r="L92" i="86"/>
  <c r="L89" i="86"/>
  <c r="L83" i="86"/>
  <c r="L80" i="86" s="1"/>
  <c r="L77" i="86"/>
  <c r="L74" i="86" s="1"/>
  <c r="L67" i="86"/>
  <c r="L64" i="86" s="1"/>
  <c r="L61" i="86"/>
  <c r="L58" i="86" s="1"/>
  <c r="L51" i="86"/>
  <c r="L47" i="86"/>
  <c r="L43" i="86"/>
  <c r="L39" i="86"/>
  <c r="L31" i="86"/>
  <c r="L24" i="86"/>
  <c r="L15" i="86"/>
  <c r="L382" i="86"/>
  <c r="L57" i="86" l="1"/>
  <c r="L56" i="86" s="1"/>
  <c r="L245" i="86"/>
  <c r="L73" i="86"/>
  <c r="L72" i="86" s="1"/>
  <c r="L38" i="86"/>
  <c r="L14" i="86" s="1"/>
  <c r="L11" i="86" s="1"/>
  <c r="L88" i="86"/>
  <c r="C10" i="74" l="1"/>
  <c r="I367" i="86" l="1"/>
  <c r="I360" i="86"/>
  <c r="I353" i="86"/>
  <c r="I347" i="86"/>
  <c r="I346" i="86" s="1"/>
  <c r="I340" i="86"/>
  <c r="I336" i="86"/>
  <c r="I330" i="86"/>
  <c r="I327" i="86"/>
  <c r="I325" i="86" s="1"/>
  <c r="I318" i="86"/>
  <c r="I315" i="86"/>
  <c r="I309" i="86"/>
  <c r="I299" i="86"/>
  <c r="I296" i="86"/>
  <c r="I293" i="86" s="1"/>
  <c r="I290" i="86"/>
  <c r="I287" i="86" s="1"/>
  <c r="I279" i="86"/>
  <c r="I276" i="86" s="1"/>
  <c r="I275" i="86" s="1"/>
  <c r="I265" i="86"/>
  <c r="H265" i="86"/>
  <c r="I262" i="86"/>
  <c r="I259" i="86" s="1"/>
  <c r="I256" i="86"/>
  <c r="I253" i="86" s="1"/>
  <c r="I250" i="86"/>
  <c r="I247" i="86" s="1"/>
  <c r="I238" i="86"/>
  <c r="I237" i="86" s="1"/>
  <c r="I231" i="86"/>
  <c r="I230" i="86" s="1"/>
  <c r="I225" i="86"/>
  <c r="I219" i="86"/>
  <c r="I218" i="86" s="1"/>
  <c r="I212" i="86"/>
  <c r="I206" i="86"/>
  <c r="I205" i="86" s="1"/>
  <c r="I201" i="86"/>
  <c r="I196" i="86" s="1"/>
  <c r="I190" i="86"/>
  <c r="I189" i="86" s="1"/>
  <c r="I183" i="86"/>
  <c r="I177" i="86"/>
  <c r="I176" i="86" s="1"/>
  <c r="I169" i="86"/>
  <c r="I163" i="86"/>
  <c r="I162" i="86" s="1"/>
  <c r="I155" i="86"/>
  <c r="I149" i="86"/>
  <c r="I148" i="86" s="1"/>
  <c r="I143" i="86"/>
  <c r="I130" i="86"/>
  <c r="I129" i="86" s="1"/>
  <c r="I120" i="86"/>
  <c r="I111" i="86"/>
  <c r="I110" i="86" s="1"/>
  <c r="I104" i="86"/>
  <c r="I103" i="86" s="1"/>
  <c r="I51" i="86"/>
  <c r="I47" i="86"/>
  <c r="I43" i="86"/>
  <c r="I39" i="86"/>
  <c r="I31" i="86"/>
  <c r="I24" i="86"/>
  <c r="I67" i="86"/>
  <c r="I64" i="86" s="1"/>
  <c r="I61" i="86"/>
  <c r="I92" i="86"/>
  <c r="I89" i="86"/>
  <c r="I83" i="86"/>
  <c r="I80" i="86" s="1"/>
  <c r="I77" i="86"/>
  <c r="I74" i="86" s="1"/>
  <c r="I15" i="86"/>
  <c r="I286" i="86" l="1"/>
  <c r="I323" i="86"/>
  <c r="I322" i="86" s="1"/>
  <c r="I38" i="86"/>
  <c r="I314" i="86"/>
  <c r="I88" i="86"/>
  <c r="I73" i="86"/>
  <c r="I72" i="86" s="1"/>
  <c r="I246" i="86"/>
  <c r="I245" i="86" s="1"/>
  <c r="I14" i="86"/>
  <c r="I11" i="86" s="1"/>
  <c r="E163" i="86" l="1"/>
  <c r="E162" i="86" s="1"/>
  <c r="D51" i="86" l="1"/>
  <c r="C382" i="86" l="1"/>
  <c r="D382" i="86"/>
  <c r="E382" i="86"/>
  <c r="F382" i="86"/>
  <c r="G382" i="86"/>
  <c r="H382" i="86"/>
  <c r="I382" i="86"/>
  <c r="J382" i="86"/>
  <c r="K382" i="86"/>
  <c r="M382" i="86"/>
  <c r="C367" i="86"/>
  <c r="D367" i="86"/>
  <c r="E367" i="86"/>
  <c r="F367" i="86"/>
  <c r="G367" i="86"/>
  <c r="H367" i="86"/>
  <c r="J367" i="86"/>
  <c r="K367" i="86"/>
  <c r="M367" i="86"/>
  <c r="C360" i="86"/>
  <c r="D360" i="86"/>
  <c r="E360" i="86"/>
  <c r="F360" i="86"/>
  <c r="G360" i="86"/>
  <c r="H360" i="86"/>
  <c r="J360" i="86"/>
  <c r="K360" i="86"/>
  <c r="M360" i="86"/>
  <c r="C353" i="86"/>
  <c r="D353" i="86"/>
  <c r="E353" i="86"/>
  <c r="F353" i="86"/>
  <c r="G353" i="86"/>
  <c r="H353" i="86"/>
  <c r="J353" i="86"/>
  <c r="K353" i="86"/>
  <c r="M353" i="86"/>
  <c r="C347" i="86"/>
  <c r="C346" i="86" s="1"/>
  <c r="D347" i="86"/>
  <c r="D346" i="86" s="1"/>
  <c r="E347" i="86"/>
  <c r="E346" i="86" s="1"/>
  <c r="F347" i="86"/>
  <c r="F346" i="86" s="1"/>
  <c r="G347" i="86"/>
  <c r="G346" i="86" s="1"/>
  <c r="H347" i="86"/>
  <c r="H346" i="86" s="1"/>
  <c r="J347" i="86"/>
  <c r="J346" i="86" s="1"/>
  <c r="K347" i="86"/>
  <c r="K346" i="86" s="1"/>
  <c r="M347" i="86"/>
  <c r="M346" i="86" s="1"/>
  <c r="C340" i="86"/>
  <c r="D340" i="86"/>
  <c r="E340" i="86"/>
  <c r="F340" i="86"/>
  <c r="G340" i="86"/>
  <c r="H340" i="86"/>
  <c r="J340" i="86"/>
  <c r="K340" i="86"/>
  <c r="M340" i="86"/>
  <c r="C336" i="86"/>
  <c r="D336" i="86"/>
  <c r="E336" i="86"/>
  <c r="F336" i="86"/>
  <c r="G336" i="86"/>
  <c r="H336" i="86"/>
  <c r="J336" i="86"/>
  <c r="K336" i="86"/>
  <c r="M336" i="86"/>
  <c r="C330" i="86"/>
  <c r="D330" i="86"/>
  <c r="E330" i="86"/>
  <c r="F330" i="86"/>
  <c r="G330" i="86"/>
  <c r="H330" i="86"/>
  <c r="J330" i="86"/>
  <c r="K330" i="86"/>
  <c r="M330" i="86"/>
  <c r="C327" i="86"/>
  <c r="C325" i="86" s="1"/>
  <c r="C323" i="86" s="1"/>
  <c r="C322" i="86" s="1"/>
  <c r="D327" i="86"/>
  <c r="D325" i="86" s="1"/>
  <c r="E327" i="86"/>
  <c r="E325" i="86" s="1"/>
  <c r="F327" i="86"/>
  <c r="F325" i="86" s="1"/>
  <c r="G327" i="86"/>
  <c r="G325" i="86" s="1"/>
  <c r="H327" i="86"/>
  <c r="H325" i="86" s="1"/>
  <c r="J327" i="86"/>
  <c r="J325" i="86" s="1"/>
  <c r="K327" i="86"/>
  <c r="M327" i="86"/>
  <c r="M325" i="86" s="1"/>
  <c r="K325" i="86"/>
  <c r="C318" i="86"/>
  <c r="D318" i="86"/>
  <c r="E318" i="86"/>
  <c r="F318" i="86"/>
  <c r="G318" i="86"/>
  <c r="H318" i="86"/>
  <c r="J318" i="86"/>
  <c r="K318" i="86"/>
  <c r="M318" i="86"/>
  <c r="C315" i="86"/>
  <c r="D315" i="86"/>
  <c r="E315" i="86"/>
  <c r="F315" i="86"/>
  <c r="G315" i="86"/>
  <c r="H315" i="86"/>
  <c r="J315" i="86"/>
  <c r="K315" i="86"/>
  <c r="M315" i="86"/>
  <c r="C309" i="86"/>
  <c r="D309" i="86"/>
  <c r="E309" i="86"/>
  <c r="F309" i="86"/>
  <c r="G309" i="86"/>
  <c r="H309" i="86"/>
  <c r="J309" i="86"/>
  <c r="K309" i="86"/>
  <c r="M309" i="86"/>
  <c r="C299" i="86"/>
  <c r="D299" i="86"/>
  <c r="E299" i="86"/>
  <c r="F299" i="86"/>
  <c r="G299" i="86"/>
  <c r="H299" i="86"/>
  <c r="J299" i="86"/>
  <c r="K299" i="86"/>
  <c r="M299" i="86"/>
  <c r="C296" i="86"/>
  <c r="C293" i="86" s="1"/>
  <c r="D296" i="86"/>
  <c r="E296" i="86"/>
  <c r="E293" i="86" s="1"/>
  <c r="F296" i="86"/>
  <c r="F293" i="86" s="1"/>
  <c r="G296" i="86"/>
  <c r="G293" i="86" s="1"/>
  <c r="H296" i="86"/>
  <c r="H293" i="86" s="1"/>
  <c r="J296" i="86"/>
  <c r="K296" i="86"/>
  <c r="M296" i="86"/>
  <c r="M293" i="86" s="1"/>
  <c r="D293" i="86"/>
  <c r="J293" i="86"/>
  <c r="K293" i="86"/>
  <c r="C290" i="86"/>
  <c r="C287" i="86" s="1"/>
  <c r="D290" i="86"/>
  <c r="D287" i="86" s="1"/>
  <c r="E290" i="86"/>
  <c r="E287" i="86" s="1"/>
  <c r="F290" i="86"/>
  <c r="F287" i="86" s="1"/>
  <c r="G290" i="86"/>
  <c r="G287" i="86" s="1"/>
  <c r="H290" i="86"/>
  <c r="H287" i="86" s="1"/>
  <c r="J290" i="86"/>
  <c r="J287" i="86" s="1"/>
  <c r="K290" i="86"/>
  <c r="K287" i="86" s="1"/>
  <c r="M290" i="86"/>
  <c r="M287" i="86" s="1"/>
  <c r="C279" i="86"/>
  <c r="C276" i="86" s="1"/>
  <c r="C275" i="86" s="1"/>
  <c r="D279" i="86"/>
  <c r="D276" i="86" s="1"/>
  <c r="D275" i="86" s="1"/>
  <c r="E279" i="86"/>
  <c r="E276" i="86" s="1"/>
  <c r="E275" i="86" s="1"/>
  <c r="F279" i="86"/>
  <c r="F276" i="86" s="1"/>
  <c r="F275" i="86" s="1"/>
  <c r="G279" i="86"/>
  <c r="G276" i="86" s="1"/>
  <c r="G275" i="86" s="1"/>
  <c r="H279" i="86"/>
  <c r="H276" i="86" s="1"/>
  <c r="H275" i="86" s="1"/>
  <c r="J279" i="86"/>
  <c r="J276" i="86" s="1"/>
  <c r="J275" i="86" s="1"/>
  <c r="K279" i="86"/>
  <c r="K276" i="86" s="1"/>
  <c r="K275" i="86" s="1"/>
  <c r="M279" i="86"/>
  <c r="M276" i="86" s="1"/>
  <c r="M275" i="86" s="1"/>
  <c r="C265" i="86"/>
  <c r="D265" i="86"/>
  <c r="E265" i="86"/>
  <c r="F265" i="86"/>
  <c r="G265" i="86"/>
  <c r="J265" i="86"/>
  <c r="K265" i="86"/>
  <c r="M265" i="86"/>
  <c r="C262" i="86"/>
  <c r="C259" i="86" s="1"/>
  <c r="D262" i="86"/>
  <c r="D259" i="86" s="1"/>
  <c r="E262" i="86"/>
  <c r="E259" i="86" s="1"/>
  <c r="F262" i="86"/>
  <c r="F259" i="86" s="1"/>
  <c r="G262" i="86"/>
  <c r="G259" i="86" s="1"/>
  <c r="H262" i="86"/>
  <c r="H259" i="86" s="1"/>
  <c r="J262" i="86"/>
  <c r="J259" i="86" s="1"/>
  <c r="K262" i="86"/>
  <c r="K259" i="86" s="1"/>
  <c r="M262" i="86"/>
  <c r="M259" i="86" s="1"/>
  <c r="C256" i="86"/>
  <c r="C253" i="86" s="1"/>
  <c r="D256" i="86"/>
  <c r="E256" i="86"/>
  <c r="E253" i="86" s="1"/>
  <c r="F256" i="86"/>
  <c r="F253" i="86" s="1"/>
  <c r="G256" i="86"/>
  <c r="G253" i="86" s="1"/>
  <c r="H256" i="86"/>
  <c r="H253" i="86" s="1"/>
  <c r="J256" i="86"/>
  <c r="J253" i="86" s="1"/>
  <c r="K256" i="86"/>
  <c r="K253" i="86" s="1"/>
  <c r="M256" i="86"/>
  <c r="M253" i="86" s="1"/>
  <c r="C250" i="86"/>
  <c r="C247" i="86" s="1"/>
  <c r="D250" i="86"/>
  <c r="D247" i="86" s="1"/>
  <c r="E250" i="86"/>
  <c r="E247" i="86" s="1"/>
  <c r="F250" i="86"/>
  <c r="F247" i="86" s="1"/>
  <c r="G250" i="86"/>
  <c r="G247" i="86" s="1"/>
  <c r="H250" i="86"/>
  <c r="H247" i="86" s="1"/>
  <c r="J250" i="86"/>
  <c r="J247" i="86" s="1"/>
  <c r="K250" i="86"/>
  <c r="K247" i="86" s="1"/>
  <c r="M250" i="86"/>
  <c r="M247" i="86" s="1"/>
  <c r="C238" i="86"/>
  <c r="C237" i="86" s="1"/>
  <c r="D238" i="86"/>
  <c r="D237" i="86" s="1"/>
  <c r="E238" i="86"/>
  <c r="E237" i="86" s="1"/>
  <c r="F238" i="86"/>
  <c r="F237" i="86" s="1"/>
  <c r="G238" i="86"/>
  <c r="G237" i="86" s="1"/>
  <c r="H238" i="86"/>
  <c r="H237" i="86" s="1"/>
  <c r="J238" i="86"/>
  <c r="J237" i="86" s="1"/>
  <c r="K238" i="86"/>
  <c r="K237" i="86" s="1"/>
  <c r="M238" i="86"/>
  <c r="M237" i="86" s="1"/>
  <c r="C231" i="86"/>
  <c r="C230" i="86" s="1"/>
  <c r="D231" i="86"/>
  <c r="D230" i="86" s="1"/>
  <c r="E231" i="86"/>
  <c r="E230" i="86" s="1"/>
  <c r="F231" i="86"/>
  <c r="F230" i="86" s="1"/>
  <c r="G231" i="86"/>
  <c r="G230" i="86" s="1"/>
  <c r="H231" i="86"/>
  <c r="H230" i="86" s="1"/>
  <c r="J231" i="86"/>
  <c r="J230" i="86" s="1"/>
  <c r="K231" i="86"/>
  <c r="K230" i="86" s="1"/>
  <c r="M231" i="86"/>
  <c r="M230" i="86" s="1"/>
  <c r="C225" i="86"/>
  <c r="D225" i="86"/>
  <c r="E225" i="86"/>
  <c r="F225" i="86"/>
  <c r="G225" i="86"/>
  <c r="H225" i="86"/>
  <c r="J225" i="86"/>
  <c r="K225" i="86"/>
  <c r="M225" i="86"/>
  <c r="C219" i="86"/>
  <c r="C218" i="86" s="1"/>
  <c r="D219" i="86"/>
  <c r="D218" i="86" s="1"/>
  <c r="E219" i="86"/>
  <c r="E218" i="86" s="1"/>
  <c r="F219" i="86"/>
  <c r="F218" i="86" s="1"/>
  <c r="G219" i="86"/>
  <c r="G218" i="86" s="1"/>
  <c r="H219" i="86"/>
  <c r="H218" i="86" s="1"/>
  <c r="J219" i="86"/>
  <c r="J218" i="86" s="1"/>
  <c r="K219" i="86"/>
  <c r="K218" i="86" s="1"/>
  <c r="M219" i="86"/>
  <c r="M218" i="86" s="1"/>
  <c r="C212" i="86"/>
  <c r="D212" i="86"/>
  <c r="E212" i="86"/>
  <c r="F212" i="86"/>
  <c r="G212" i="86"/>
  <c r="H212" i="86"/>
  <c r="J212" i="86"/>
  <c r="K212" i="86"/>
  <c r="M212" i="86"/>
  <c r="C206" i="86"/>
  <c r="C205" i="86" s="1"/>
  <c r="D206" i="86"/>
  <c r="D205" i="86" s="1"/>
  <c r="E206" i="86"/>
  <c r="E205" i="86" s="1"/>
  <c r="F206" i="86"/>
  <c r="F205" i="86" s="1"/>
  <c r="G206" i="86"/>
  <c r="G205" i="86" s="1"/>
  <c r="H206" i="86"/>
  <c r="H205" i="86" s="1"/>
  <c r="J206" i="86"/>
  <c r="J205" i="86" s="1"/>
  <c r="K206" i="86"/>
  <c r="K205" i="86" s="1"/>
  <c r="M206" i="86"/>
  <c r="M205" i="86" s="1"/>
  <c r="C201" i="86"/>
  <c r="C196" i="86" s="1"/>
  <c r="D201" i="86"/>
  <c r="D196" i="86" s="1"/>
  <c r="E201" i="86"/>
  <c r="E196" i="86" s="1"/>
  <c r="F201" i="86"/>
  <c r="F196" i="86" s="1"/>
  <c r="G201" i="86"/>
  <c r="G196" i="86" s="1"/>
  <c r="H201" i="86"/>
  <c r="J201" i="86"/>
  <c r="J196" i="86" s="1"/>
  <c r="K201" i="86"/>
  <c r="K196" i="86" s="1"/>
  <c r="M201" i="86"/>
  <c r="M196" i="86" s="1"/>
  <c r="H196" i="86"/>
  <c r="C190" i="86"/>
  <c r="C189" i="86" s="1"/>
  <c r="D190" i="86"/>
  <c r="D189" i="86" s="1"/>
  <c r="E190" i="86"/>
  <c r="E189" i="86" s="1"/>
  <c r="F190" i="86"/>
  <c r="F189" i="86" s="1"/>
  <c r="G190" i="86"/>
  <c r="G189" i="86" s="1"/>
  <c r="H190" i="86"/>
  <c r="H189" i="86" s="1"/>
  <c r="J190" i="86"/>
  <c r="J189" i="86" s="1"/>
  <c r="K190" i="86"/>
  <c r="K189" i="86" s="1"/>
  <c r="M190" i="86"/>
  <c r="M189" i="86" s="1"/>
  <c r="C183" i="86"/>
  <c r="D183" i="86"/>
  <c r="E183" i="86"/>
  <c r="F183" i="86"/>
  <c r="G183" i="86"/>
  <c r="H183" i="86"/>
  <c r="J183" i="86"/>
  <c r="K183" i="86"/>
  <c r="M183" i="86"/>
  <c r="C177" i="86"/>
  <c r="C176" i="86" s="1"/>
  <c r="D177" i="86"/>
  <c r="D176" i="86" s="1"/>
  <c r="E177" i="86"/>
  <c r="E176" i="86" s="1"/>
  <c r="F177" i="86"/>
  <c r="F176" i="86" s="1"/>
  <c r="G177" i="86"/>
  <c r="G176" i="86" s="1"/>
  <c r="H177" i="86"/>
  <c r="H176" i="86" s="1"/>
  <c r="J177" i="86"/>
  <c r="J176" i="86" s="1"/>
  <c r="K177" i="86"/>
  <c r="K176" i="86" s="1"/>
  <c r="M177" i="86"/>
  <c r="M176" i="86" s="1"/>
  <c r="C169" i="86"/>
  <c r="D169" i="86"/>
  <c r="E169" i="86"/>
  <c r="F169" i="86"/>
  <c r="G169" i="86"/>
  <c r="H169" i="86"/>
  <c r="J169" i="86"/>
  <c r="K169" i="86"/>
  <c r="M169" i="86"/>
  <c r="C163" i="86"/>
  <c r="C162" i="86" s="1"/>
  <c r="D163" i="86"/>
  <c r="D162" i="86" s="1"/>
  <c r="F163" i="86"/>
  <c r="F162" i="86" s="1"/>
  <c r="G163" i="86"/>
  <c r="G162" i="86" s="1"/>
  <c r="H163" i="86"/>
  <c r="H162" i="86" s="1"/>
  <c r="J163" i="86"/>
  <c r="J162" i="86" s="1"/>
  <c r="K163" i="86"/>
  <c r="K162" i="86" s="1"/>
  <c r="M163" i="86"/>
  <c r="M162" i="86" s="1"/>
  <c r="C155" i="86"/>
  <c r="D155" i="86"/>
  <c r="E155" i="86"/>
  <c r="F155" i="86"/>
  <c r="G155" i="86"/>
  <c r="H155" i="86"/>
  <c r="J155" i="86"/>
  <c r="K155" i="86"/>
  <c r="M155" i="86"/>
  <c r="C149" i="86"/>
  <c r="C148" i="86" s="1"/>
  <c r="D149" i="86"/>
  <c r="D148" i="86" s="1"/>
  <c r="E149" i="86"/>
  <c r="E148" i="86" s="1"/>
  <c r="F149" i="86"/>
  <c r="F148" i="86" s="1"/>
  <c r="G149" i="86"/>
  <c r="G148" i="86" s="1"/>
  <c r="H149" i="86"/>
  <c r="H148" i="86" s="1"/>
  <c r="J149" i="86"/>
  <c r="J148" i="86" s="1"/>
  <c r="K149" i="86"/>
  <c r="K148" i="86" s="1"/>
  <c r="M149" i="86"/>
  <c r="M148" i="86" s="1"/>
  <c r="C143" i="86"/>
  <c r="D143" i="86"/>
  <c r="E143" i="86"/>
  <c r="F143" i="86"/>
  <c r="G143" i="86"/>
  <c r="H143" i="86"/>
  <c r="J143" i="86"/>
  <c r="K143" i="86"/>
  <c r="M143" i="86"/>
  <c r="C130" i="86"/>
  <c r="C129" i="86" s="1"/>
  <c r="D130" i="86"/>
  <c r="D129" i="86" s="1"/>
  <c r="E130" i="86"/>
  <c r="E129" i="86" s="1"/>
  <c r="F130" i="86"/>
  <c r="F129" i="86" s="1"/>
  <c r="G130" i="86"/>
  <c r="G129" i="86" s="1"/>
  <c r="H130" i="86"/>
  <c r="H129" i="86" s="1"/>
  <c r="J130" i="86"/>
  <c r="J129" i="86" s="1"/>
  <c r="K130" i="86"/>
  <c r="K129" i="86" s="1"/>
  <c r="M130" i="86"/>
  <c r="M129" i="86" s="1"/>
  <c r="C120" i="86"/>
  <c r="D120" i="86"/>
  <c r="E120" i="86"/>
  <c r="F120" i="86"/>
  <c r="G120" i="86"/>
  <c r="H120" i="86"/>
  <c r="J120" i="86"/>
  <c r="K120" i="86"/>
  <c r="M120" i="86"/>
  <c r="C111" i="86"/>
  <c r="C110" i="86" s="1"/>
  <c r="D111" i="86"/>
  <c r="D110" i="86" s="1"/>
  <c r="E111" i="86"/>
  <c r="E110" i="86" s="1"/>
  <c r="F111" i="86"/>
  <c r="F110" i="86" s="1"/>
  <c r="G111" i="86"/>
  <c r="G110" i="86" s="1"/>
  <c r="H111" i="86"/>
  <c r="H110" i="86" s="1"/>
  <c r="J111" i="86"/>
  <c r="J110" i="86" s="1"/>
  <c r="K111" i="86"/>
  <c r="K110" i="86" s="1"/>
  <c r="M111" i="86"/>
  <c r="M110" i="86" s="1"/>
  <c r="C104" i="86"/>
  <c r="C103" i="86" s="1"/>
  <c r="D104" i="86"/>
  <c r="D103" i="86" s="1"/>
  <c r="E104" i="86"/>
  <c r="E103" i="86" s="1"/>
  <c r="F104" i="86"/>
  <c r="F103" i="86" s="1"/>
  <c r="G104" i="86"/>
  <c r="G103" i="86" s="1"/>
  <c r="H104" i="86"/>
  <c r="H103" i="86" s="1"/>
  <c r="J104" i="86"/>
  <c r="J103" i="86" s="1"/>
  <c r="K104" i="86"/>
  <c r="K103" i="86" s="1"/>
  <c r="M104" i="86"/>
  <c r="M103" i="86" s="1"/>
  <c r="C92" i="86"/>
  <c r="D92" i="86"/>
  <c r="E92" i="86"/>
  <c r="F92" i="86"/>
  <c r="G92" i="86"/>
  <c r="H92" i="86"/>
  <c r="J92" i="86"/>
  <c r="K92" i="86"/>
  <c r="M92" i="86"/>
  <c r="C89" i="86"/>
  <c r="D89" i="86"/>
  <c r="E89" i="86"/>
  <c r="E88" i="86" s="1"/>
  <c r="F89" i="86"/>
  <c r="G89" i="86"/>
  <c r="H89" i="86"/>
  <c r="J89" i="86"/>
  <c r="K89" i="86"/>
  <c r="M89" i="86"/>
  <c r="C83" i="86"/>
  <c r="D83" i="86"/>
  <c r="D80" i="86" s="1"/>
  <c r="E83" i="86"/>
  <c r="E80" i="86" s="1"/>
  <c r="F83" i="86"/>
  <c r="F80" i="86" s="1"/>
  <c r="G83" i="86"/>
  <c r="G80" i="86" s="1"/>
  <c r="H83" i="86"/>
  <c r="H80" i="86" s="1"/>
  <c r="J83" i="86"/>
  <c r="J80" i="86" s="1"/>
  <c r="K83" i="86"/>
  <c r="K80" i="86" s="1"/>
  <c r="M83" i="86"/>
  <c r="M80" i="86" s="1"/>
  <c r="M73" i="86" s="1"/>
  <c r="M72" i="86" s="1"/>
  <c r="C80" i="86"/>
  <c r="C77" i="86"/>
  <c r="C74" i="86" s="1"/>
  <c r="D77" i="86"/>
  <c r="D74" i="86" s="1"/>
  <c r="E77" i="86"/>
  <c r="F77" i="86"/>
  <c r="F74" i="86" s="1"/>
  <c r="G77" i="86"/>
  <c r="G74" i="86" s="1"/>
  <c r="H77" i="86"/>
  <c r="H74" i="86" s="1"/>
  <c r="J77" i="86"/>
  <c r="J74" i="86" s="1"/>
  <c r="K77" i="86"/>
  <c r="K74" i="86" s="1"/>
  <c r="E74" i="86"/>
  <c r="C67" i="86"/>
  <c r="C64" i="86" s="1"/>
  <c r="D67" i="86"/>
  <c r="D64" i="86" s="1"/>
  <c r="E67" i="86"/>
  <c r="E64" i="86" s="1"/>
  <c r="F67" i="86"/>
  <c r="F64" i="86" s="1"/>
  <c r="G67" i="86"/>
  <c r="G64" i="86" s="1"/>
  <c r="H67" i="86"/>
  <c r="H64" i="86" s="1"/>
  <c r="J67" i="86"/>
  <c r="J64" i="86" s="1"/>
  <c r="K67" i="86"/>
  <c r="K64" i="86" s="1"/>
  <c r="C61" i="86"/>
  <c r="C58" i="86" s="1"/>
  <c r="D61" i="86"/>
  <c r="D58" i="86" s="1"/>
  <c r="E61" i="86"/>
  <c r="E58" i="86" s="1"/>
  <c r="F61" i="86"/>
  <c r="F58" i="86" s="1"/>
  <c r="G61" i="86"/>
  <c r="G58" i="86" s="1"/>
  <c r="H61" i="86"/>
  <c r="H58" i="86" s="1"/>
  <c r="J61" i="86"/>
  <c r="J58" i="86" s="1"/>
  <c r="K61" i="86"/>
  <c r="K58" i="86" s="1"/>
  <c r="C51" i="86"/>
  <c r="E51" i="86"/>
  <c r="F51" i="86"/>
  <c r="G51" i="86"/>
  <c r="H51" i="86"/>
  <c r="J51" i="86"/>
  <c r="K51" i="86"/>
  <c r="C47" i="86"/>
  <c r="D47" i="86"/>
  <c r="E47" i="86"/>
  <c r="F47" i="86"/>
  <c r="G47" i="86"/>
  <c r="H47" i="86"/>
  <c r="J47" i="86"/>
  <c r="K47" i="86"/>
  <c r="C43" i="86"/>
  <c r="D43" i="86"/>
  <c r="E43" i="86"/>
  <c r="F43" i="86"/>
  <c r="G43" i="86"/>
  <c r="H43" i="86"/>
  <c r="J43" i="86"/>
  <c r="K43" i="86"/>
  <c r="C39" i="86"/>
  <c r="D39" i="86"/>
  <c r="E39" i="86"/>
  <c r="F39" i="86"/>
  <c r="G39" i="86"/>
  <c r="H39" i="86"/>
  <c r="J39" i="86"/>
  <c r="K39" i="86"/>
  <c r="C31" i="86"/>
  <c r="D31" i="86"/>
  <c r="E31" i="86"/>
  <c r="F31" i="86"/>
  <c r="G31" i="86"/>
  <c r="H31" i="86"/>
  <c r="J31" i="86"/>
  <c r="K31" i="86"/>
  <c r="C24" i="86"/>
  <c r="D24" i="86"/>
  <c r="E24" i="86"/>
  <c r="F24" i="86"/>
  <c r="G24" i="86"/>
  <c r="H24" i="86"/>
  <c r="J24" i="86"/>
  <c r="K24" i="86"/>
  <c r="C15" i="86"/>
  <c r="D15" i="86"/>
  <c r="E15" i="86"/>
  <c r="F15" i="86"/>
  <c r="G15" i="86"/>
  <c r="H15" i="86"/>
  <c r="J15" i="86"/>
  <c r="K15" i="86"/>
  <c r="M15" i="86"/>
  <c r="N396" i="86"/>
  <c r="C375" i="74" s="1"/>
  <c r="N395" i="86"/>
  <c r="C374" i="74" s="1"/>
  <c r="N394" i="86"/>
  <c r="C373" i="74" s="1"/>
  <c r="N393" i="86"/>
  <c r="C372" i="74" s="1"/>
  <c r="N392" i="86"/>
  <c r="C371" i="74" s="1"/>
  <c r="N391" i="86"/>
  <c r="C370" i="74" s="1"/>
  <c r="N390" i="86"/>
  <c r="C369" i="74" s="1"/>
  <c r="N389" i="86"/>
  <c r="C368" i="74" s="1"/>
  <c r="N388" i="86"/>
  <c r="C367" i="74" s="1"/>
  <c r="N387" i="86"/>
  <c r="C366" i="74" s="1"/>
  <c r="N386" i="86"/>
  <c r="C365" i="74" s="1"/>
  <c r="N385" i="86"/>
  <c r="C364" i="74" s="1"/>
  <c r="N384" i="86"/>
  <c r="C363" i="74" s="1"/>
  <c r="N383" i="86"/>
  <c r="C362" i="74" s="1"/>
  <c r="B382" i="86"/>
  <c r="N380" i="86"/>
  <c r="C360" i="74" s="1"/>
  <c r="N378" i="86"/>
  <c r="C359" i="74" s="1"/>
  <c r="N376" i="86"/>
  <c r="C358" i="74" s="1"/>
  <c r="N374" i="86"/>
  <c r="C357" i="74" s="1"/>
  <c r="N372" i="86"/>
  <c r="C356" i="74" s="1"/>
  <c r="N370" i="86"/>
  <c r="C355" i="74" s="1"/>
  <c r="N369" i="86"/>
  <c r="C354" i="74" s="1"/>
  <c r="N368" i="86"/>
  <c r="C353" i="74" s="1"/>
  <c r="B367" i="86"/>
  <c r="N365" i="86"/>
  <c r="C351" i="74" s="1"/>
  <c r="N364" i="86"/>
  <c r="C350" i="74" s="1"/>
  <c r="N363" i="86"/>
  <c r="C349" i="74" s="1"/>
  <c r="N362" i="86"/>
  <c r="C348" i="74" s="1"/>
  <c r="N361" i="86"/>
  <c r="C347" i="74" s="1"/>
  <c r="B360" i="86"/>
  <c r="N358" i="86"/>
  <c r="C345" i="74" s="1"/>
  <c r="N357" i="86"/>
  <c r="C344" i="74" s="1"/>
  <c r="N356" i="86"/>
  <c r="C343" i="74" s="1"/>
  <c r="N355" i="86"/>
  <c r="C342" i="74" s="1"/>
  <c r="N354" i="86"/>
  <c r="C341" i="74" s="1"/>
  <c r="B353" i="86"/>
  <c r="N351" i="86"/>
  <c r="C339" i="74" s="1"/>
  <c r="N350" i="86"/>
  <c r="C338" i="74" s="1"/>
  <c r="N349" i="86"/>
  <c r="C337" i="74" s="1"/>
  <c r="N348" i="86"/>
  <c r="C336" i="74" s="1"/>
  <c r="B347" i="86"/>
  <c r="B346" i="86" s="1"/>
  <c r="N344" i="86"/>
  <c r="C333" i="74" s="1"/>
  <c r="N343" i="86"/>
  <c r="C332" i="74" s="1"/>
  <c r="N342" i="86"/>
  <c r="C331" i="74" s="1"/>
  <c r="N341" i="86"/>
  <c r="C330" i="74" s="1"/>
  <c r="B340" i="86"/>
  <c r="N338" i="86"/>
  <c r="C328" i="74" s="1"/>
  <c r="N337" i="86"/>
  <c r="C327" i="74" s="1"/>
  <c r="B336" i="86"/>
  <c r="N334" i="86"/>
  <c r="C325" i="74" s="1"/>
  <c r="N333" i="86"/>
  <c r="C324" i="74" s="1"/>
  <c r="N332" i="86"/>
  <c r="C323" i="74" s="1"/>
  <c r="N331" i="86"/>
  <c r="C322" i="74" s="1"/>
  <c r="B330" i="86"/>
  <c r="N329" i="86"/>
  <c r="C320" i="74" s="1"/>
  <c r="N328" i="86"/>
  <c r="C319" i="74" s="1"/>
  <c r="B327" i="86"/>
  <c r="B325" i="86" s="1"/>
  <c r="N326" i="86"/>
  <c r="C317" i="74" s="1"/>
  <c r="N324" i="86"/>
  <c r="C315" i="74" s="1"/>
  <c r="N320" i="86"/>
  <c r="C312" i="74" s="1"/>
  <c r="N319" i="86"/>
  <c r="C311" i="74" s="1"/>
  <c r="B318" i="86"/>
  <c r="N317" i="86"/>
  <c r="C309" i="74" s="1"/>
  <c r="N316" i="86"/>
  <c r="C308" i="74" s="1"/>
  <c r="B315" i="86"/>
  <c r="N312" i="86"/>
  <c r="C305" i="74" s="1"/>
  <c r="N311" i="86"/>
  <c r="C304" i="74" s="1"/>
  <c r="N310" i="86"/>
  <c r="C303" i="74" s="1"/>
  <c r="B309" i="86"/>
  <c r="N308" i="86"/>
  <c r="C301" i="74" s="1"/>
  <c r="N307" i="86"/>
  <c r="C300" i="74" s="1"/>
  <c r="N306" i="86"/>
  <c r="C299" i="74" s="1"/>
  <c r="N305" i="86"/>
  <c r="C298" i="74" s="1"/>
  <c r="N304" i="86"/>
  <c r="C297" i="74" s="1"/>
  <c r="N303" i="86"/>
  <c r="C296" i="74" s="1"/>
  <c r="N302" i="86"/>
  <c r="C295" i="74" s="1"/>
  <c r="N301" i="86"/>
  <c r="C294" i="74" s="1"/>
  <c r="N300" i="86"/>
  <c r="C293" i="74" s="1"/>
  <c r="B299" i="86"/>
  <c r="N298" i="86"/>
  <c r="C291" i="74" s="1"/>
  <c r="N297" i="86"/>
  <c r="C290" i="74" s="1"/>
  <c r="B296" i="86"/>
  <c r="B293" i="86" s="1"/>
  <c r="N295" i="86"/>
  <c r="C288" i="74" s="1"/>
  <c r="N294" i="86"/>
  <c r="C287" i="74" s="1"/>
  <c r="N292" i="86"/>
  <c r="C285" i="74" s="1"/>
  <c r="N291" i="86"/>
  <c r="C284" i="74" s="1"/>
  <c r="B290" i="86"/>
  <c r="B287" i="86" s="1"/>
  <c r="N289" i="86"/>
  <c r="C282" i="74" s="1"/>
  <c r="N288" i="86"/>
  <c r="C281" i="74" s="1"/>
  <c r="N285" i="86"/>
  <c r="C278" i="74" s="1"/>
  <c r="N284" i="86"/>
  <c r="C277" i="74" s="1"/>
  <c r="N283" i="86"/>
  <c r="C276" i="74" s="1"/>
  <c r="N282" i="86"/>
  <c r="C275" i="74" s="1"/>
  <c r="N281" i="86"/>
  <c r="C274" i="74" s="1"/>
  <c r="N280" i="86"/>
  <c r="C273" i="74" s="1"/>
  <c r="B279" i="86"/>
  <c r="B276" i="86" s="1"/>
  <c r="B275" i="86" s="1"/>
  <c r="N278" i="86"/>
  <c r="C271" i="74" s="1"/>
  <c r="N277" i="86"/>
  <c r="C270" i="74" s="1"/>
  <c r="N274" i="86"/>
  <c r="C267" i="74" s="1"/>
  <c r="N273" i="86"/>
  <c r="C266" i="74" s="1"/>
  <c r="N272" i="86"/>
  <c r="C265" i="74" s="1"/>
  <c r="N271" i="86"/>
  <c r="C264" i="74" s="1"/>
  <c r="N270" i="86"/>
  <c r="C263" i="74" s="1"/>
  <c r="N269" i="86"/>
  <c r="C262" i="74" s="1"/>
  <c r="N268" i="86"/>
  <c r="C261" i="74" s="1"/>
  <c r="N267" i="86"/>
  <c r="C260" i="74" s="1"/>
  <c r="N266" i="86"/>
  <c r="C259" i="74" s="1"/>
  <c r="B265" i="86"/>
  <c r="N264" i="86"/>
  <c r="C257" i="74" s="1"/>
  <c r="N263" i="86"/>
  <c r="C256" i="74" s="1"/>
  <c r="B262" i="86"/>
  <c r="B259" i="86" s="1"/>
  <c r="N261" i="86"/>
  <c r="C254" i="74" s="1"/>
  <c r="N260" i="86"/>
  <c r="C253" i="74" s="1"/>
  <c r="N258" i="86"/>
  <c r="C251" i="74" s="1"/>
  <c r="N257" i="86"/>
  <c r="C250" i="74" s="1"/>
  <c r="B256" i="86"/>
  <c r="B253" i="86" s="1"/>
  <c r="N255" i="86"/>
  <c r="C248" i="74" s="1"/>
  <c r="N254" i="86"/>
  <c r="C247" i="74" s="1"/>
  <c r="N252" i="86"/>
  <c r="C245" i="74" s="1"/>
  <c r="N251" i="86"/>
  <c r="C244" i="74" s="1"/>
  <c r="B250" i="86"/>
  <c r="B247" i="86" s="1"/>
  <c r="N249" i="86"/>
  <c r="C242" i="74" s="1"/>
  <c r="N248" i="86"/>
  <c r="C241" i="74" s="1"/>
  <c r="N243" i="86"/>
  <c r="C237" i="74" s="1"/>
  <c r="N242" i="86"/>
  <c r="C236" i="74" s="1"/>
  <c r="N241" i="86"/>
  <c r="C235" i="74" s="1"/>
  <c r="N240" i="86"/>
  <c r="C234" i="74" s="1"/>
  <c r="N239" i="86"/>
  <c r="C233" i="74" s="1"/>
  <c r="B238" i="86"/>
  <c r="B237" i="86" s="1"/>
  <c r="N236" i="86"/>
  <c r="C230" i="74" s="1"/>
  <c r="N235" i="86"/>
  <c r="C229" i="74" s="1"/>
  <c r="N234" i="86"/>
  <c r="C228" i="74" s="1"/>
  <c r="N233" i="86"/>
  <c r="C227" i="74" s="1"/>
  <c r="N232" i="86"/>
  <c r="C226" i="74" s="1"/>
  <c r="B231" i="86"/>
  <c r="B230" i="86" s="1"/>
  <c r="N229" i="86"/>
  <c r="C223" i="74" s="1"/>
  <c r="N228" i="86"/>
  <c r="C222" i="74" s="1"/>
  <c r="N227" i="86"/>
  <c r="C221" i="74" s="1"/>
  <c r="N226" i="86"/>
  <c r="C220" i="74" s="1"/>
  <c r="B225" i="86"/>
  <c r="N224" i="86"/>
  <c r="C218" i="74" s="1"/>
  <c r="N223" i="86"/>
  <c r="C217" i="74" s="1"/>
  <c r="N222" i="86"/>
  <c r="C216" i="74" s="1"/>
  <c r="N221" i="86"/>
  <c r="C215" i="74" s="1"/>
  <c r="N220" i="86"/>
  <c r="C214" i="74" s="1"/>
  <c r="B219" i="86"/>
  <c r="B218" i="86" s="1"/>
  <c r="N217" i="86"/>
  <c r="C211" i="74" s="1"/>
  <c r="N216" i="86"/>
  <c r="C210" i="74" s="1"/>
  <c r="N215" i="86"/>
  <c r="C209" i="74" s="1"/>
  <c r="N214" i="86"/>
  <c r="C208" i="74" s="1"/>
  <c r="N213" i="86"/>
  <c r="C207" i="74" s="1"/>
  <c r="B212" i="86"/>
  <c r="N211" i="86"/>
  <c r="C205" i="74" s="1"/>
  <c r="N210" i="86"/>
  <c r="C204" i="74" s="1"/>
  <c r="N209" i="86"/>
  <c r="C203" i="74" s="1"/>
  <c r="N208" i="86"/>
  <c r="C202" i="74" s="1"/>
  <c r="N207" i="86"/>
  <c r="C201" i="74" s="1"/>
  <c r="B206" i="86"/>
  <c r="B205" i="86" s="1"/>
  <c r="N204" i="86"/>
  <c r="C198" i="74" s="1"/>
  <c r="N203" i="86"/>
  <c r="C197" i="74" s="1"/>
  <c r="N202" i="86"/>
  <c r="C196" i="74" s="1"/>
  <c r="B201" i="86"/>
  <c r="B196" i="86" s="1"/>
  <c r="N200" i="86"/>
  <c r="C194" i="74" s="1"/>
  <c r="N199" i="86"/>
  <c r="C193" i="74" s="1"/>
  <c r="N198" i="86"/>
  <c r="C192" i="74" s="1"/>
  <c r="N197" i="86"/>
  <c r="C191" i="74" s="1"/>
  <c r="N195" i="86"/>
  <c r="C189" i="74" s="1"/>
  <c r="N194" i="86"/>
  <c r="C188" i="74" s="1"/>
  <c r="N193" i="86"/>
  <c r="C187" i="74" s="1"/>
  <c r="N192" i="86"/>
  <c r="C186" i="74" s="1"/>
  <c r="N191" i="86"/>
  <c r="C185" i="74" s="1"/>
  <c r="B190" i="86"/>
  <c r="B189" i="86" s="1"/>
  <c r="N188" i="86"/>
  <c r="C182" i="74" s="1"/>
  <c r="N187" i="86"/>
  <c r="C181" i="74" s="1"/>
  <c r="N186" i="86"/>
  <c r="C180" i="74" s="1"/>
  <c r="N185" i="86"/>
  <c r="C179" i="74" s="1"/>
  <c r="N184" i="86"/>
  <c r="C178" i="74" s="1"/>
  <c r="B183" i="86"/>
  <c r="N182" i="86"/>
  <c r="C176" i="74" s="1"/>
  <c r="N181" i="86"/>
  <c r="C175" i="74" s="1"/>
  <c r="N180" i="86"/>
  <c r="C174" i="74" s="1"/>
  <c r="N179" i="86"/>
  <c r="C173" i="74" s="1"/>
  <c r="N178" i="86"/>
  <c r="C172" i="74" s="1"/>
  <c r="B177" i="86"/>
  <c r="B176" i="86" s="1"/>
  <c r="N175" i="86"/>
  <c r="C169" i="74" s="1"/>
  <c r="N174" i="86"/>
  <c r="C168" i="74" s="1"/>
  <c r="N173" i="86"/>
  <c r="C167" i="74" s="1"/>
  <c r="N172" i="86"/>
  <c r="C166" i="74" s="1"/>
  <c r="N171" i="86"/>
  <c r="C165" i="74" s="1"/>
  <c r="N170" i="86"/>
  <c r="C164" i="74" s="1"/>
  <c r="B169" i="86"/>
  <c r="N168" i="86"/>
  <c r="C162" i="74" s="1"/>
  <c r="N167" i="86"/>
  <c r="C161" i="74" s="1"/>
  <c r="N166" i="86"/>
  <c r="C160" i="74" s="1"/>
  <c r="N165" i="86"/>
  <c r="C159" i="74" s="1"/>
  <c r="N164" i="86"/>
  <c r="C158" i="74" s="1"/>
  <c r="B163" i="86"/>
  <c r="B162" i="86" s="1"/>
  <c r="N161" i="86"/>
  <c r="C155" i="74" s="1"/>
  <c r="N160" i="86"/>
  <c r="C154" i="74" s="1"/>
  <c r="N159" i="86"/>
  <c r="C153" i="74" s="1"/>
  <c r="N158" i="86"/>
  <c r="C152" i="74" s="1"/>
  <c r="N157" i="86"/>
  <c r="C151" i="74" s="1"/>
  <c r="N156" i="86"/>
  <c r="C150" i="74" s="1"/>
  <c r="B155" i="86"/>
  <c r="N154" i="86"/>
  <c r="C148" i="74" s="1"/>
  <c r="N153" i="86"/>
  <c r="C147" i="74" s="1"/>
  <c r="N152" i="86"/>
  <c r="C146" i="74" s="1"/>
  <c r="N151" i="86"/>
  <c r="C145" i="74" s="1"/>
  <c r="N150" i="86"/>
  <c r="C144" i="74" s="1"/>
  <c r="B149" i="86"/>
  <c r="B148" i="86" s="1"/>
  <c r="N145" i="86"/>
  <c r="C140" i="74" s="1"/>
  <c r="N144" i="86"/>
  <c r="C139" i="74" s="1"/>
  <c r="B143" i="86"/>
  <c r="N141" i="86"/>
  <c r="C137" i="74" s="1"/>
  <c r="N140" i="86"/>
  <c r="C136" i="74" s="1"/>
  <c r="N139" i="86"/>
  <c r="C135" i="74" s="1"/>
  <c r="N138" i="86"/>
  <c r="C134" i="74" s="1"/>
  <c r="N137" i="86"/>
  <c r="C133" i="74" s="1"/>
  <c r="N136" i="86"/>
  <c r="C132" i="74" s="1"/>
  <c r="N135" i="86"/>
  <c r="C131" i="74" s="1"/>
  <c r="N134" i="86"/>
  <c r="C130" i="74" s="1"/>
  <c r="N133" i="86"/>
  <c r="C129" i="74" s="1"/>
  <c r="N132" i="86"/>
  <c r="C128" i="74" s="1"/>
  <c r="N131" i="86"/>
  <c r="C127" i="74" s="1"/>
  <c r="B130" i="86"/>
  <c r="B129" i="86" s="1"/>
  <c r="N127" i="86"/>
  <c r="C124" i="74" s="1"/>
  <c r="N126" i="86"/>
  <c r="C123" i="74" s="1"/>
  <c r="N125" i="86"/>
  <c r="C122" i="74" s="1"/>
  <c r="N124" i="86"/>
  <c r="C121" i="74" s="1"/>
  <c r="N123" i="86"/>
  <c r="C120" i="74" s="1"/>
  <c r="N122" i="86"/>
  <c r="C119" i="74" s="1"/>
  <c r="N121" i="86"/>
  <c r="C118" i="74" s="1"/>
  <c r="B120" i="86"/>
  <c r="N119" i="86"/>
  <c r="C116" i="74" s="1"/>
  <c r="N118" i="86"/>
  <c r="C115" i="74" s="1"/>
  <c r="N117" i="86"/>
  <c r="C114" i="74" s="1"/>
  <c r="N116" i="86"/>
  <c r="C113" i="74" s="1"/>
  <c r="N115" i="86"/>
  <c r="C112" i="74" s="1"/>
  <c r="N114" i="86"/>
  <c r="C111" i="74" s="1"/>
  <c r="N113" i="86"/>
  <c r="C110" i="74" s="1"/>
  <c r="N112" i="86"/>
  <c r="C109" i="74" s="1"/>
  <c r="B111" i="86"/>
  <c r="B110" i="86" s="1"/>
  <c r="N108" i="86"/>
  <c r="C106" i="74" s="1"/>
  <c r="N107" i="86"/>
  <c r="C105" i="74" s="1"/>
  <c r="N106" i="86"/>
  <c r="C104" i="74" s="1"/>
  <c r="N105" i="86"/>
  <c r="C103" i="74" s="1"/>
  <c r="B104" i="86"/>
  <c r="B103" i="86" s="1"/>
  <c r="N100" i="86"/>
  <c r="C99" i="74" s="1"/>
  <c r="N99" i="86"/>
  <c r="C98" i="74" s="1"/>
  <c r="N98" i="86"/>
  <c r="C97" i="74" s="1"/>
  <c r="N97" i="86"/>
  <c r="C96" i="74" s="1"/>
  <c r="N96" i="86"/>
  <c r="C95" i="74" s="1"/>
  <c r="N95" i="86"/>
  <c r="C94" i="74" s="1"/>
  <c r="N94" i="86"/>
  <c r="C93" i="74" s="1"/>
  <c r="N93" i="86"/>
  <c r="C92" i="74" s="1"/>
  <c r="B92" i="86"/>
  <c r="N91" i="86"/>
  <c r="C90" i="74" s="1"/>
  <c r="N90" i="86"/>
  <c r="C89" i="74" s="1"/>
  <c r="B89" i="86"/>
  <c r="N87" i="86"/>
  <c r="C86" i="74" s="1"/>
  <c r="N86" i="86"/>
  <c r="C85" i="74" s="1"/>
  <c r="N85" i="86"/>
  <c r="C84" i="74" s="1"/>
  <c r="N84" i="86"/>
  <c r="C83" i="74" s="1"/>
  <c r="B83" i="86"/>
  <c r="B80" i="86" s="1"/>
  <c r="N82" i="86"/>
  <c r="C81" i="74" s="1"/>
  <c r="N81" i="86"/>
  <c r="C80" i="74" s="1"/>
  <c r="N79" i="86"/>
  <c r="C78" i="74" s="1"/>
  <c r="N78" i="86"/>
  <c r="C77" i="74" s="1"/>
  <c r="B77" i="86"/>
  <c r="B74" i="86" s="1"/>
  <c r="N76" i="86"/>
  <c r="C75" i="74" s="1"/>
  <c r="N75" i="86"/>
  <c r="C74" i="74" s="1"/>
  <c r="N71" i="86"/>
  <c r="C70" i="74" s="1"/>
  <c r="N70" i="86"/>
  <c r="C69" i="74" s="1"/>
  <c r="N69" i="86"/>
  <c r="C68" i="74" s="1"/>
  <c r="N68" i="86"/>
  <c r="C67" i="74" s="1"/>
  <c r="B67" i="86"/>
  <c r="N66" i="86"/>
  <c r="C65" i="74" s="1"/>
  <c r="N65" i="86"/>
  <c r="C64" i="74" s="1"/>
  <c r="N63" i="86"/>
  <c r="C62" i="74" s="1"/>
  <c r="N62" i="86"/>
  <c r="C61" i="74" s="1"/>
  <c r="B61" i="86"/>
  <c r="B58" i="86" s="1"/>
  <c r="N60" i="86"/>
  <c r="C59" i="74" s="1"/>
  <c r="N59" i="86"/>
  <c r="C58" i="74" s="1"/>
  <c r="N55" i="86"/>
  <c r="C54" i="74" s="1"/>
  <c r="N54" i="86"/>
  <c r="C53" i="74" s="1"/>
  <c r="N53" i="86"/>
  <c r="C52" i="74" s="1"/>
  <c r="N52" i="86"/>
  <c r="C51" i="74" s="1"/>
  <c r="B51" i="86"/>
  <c r="N50" i="86"/>
  <c r="C49" i="74" s="1"/>
  <c r="N49" i="86"/>
  <c r="C48" i="74" s="1"/>
  <c r="N48" i="86"/>
  <c r="C47" i="74" s="1"/>
  <c r="B47" i="86"/>
  <c r="N46" i="86"/>
  <c r="C45" i="74" s="1"/>
  <c r="N45" i="86"/>
  <c r="C44" i="74" s="1"/>
  <c r="N44" i="86"/>
  <c r="C43" i="74" s="1"/>
  <c r="B43" i="86"/>
  <c r="N42" i="86"/>
  <c r="C41" i="74" s="1"/>
  <c r="N41" i="86"/>
  <c r="C40" i="74" s="1"/>
  <c r="N40" i="86"/>
  <c r="C39" i="74" s="1"/>
  <c r="B39" i="86"/>
  <c r="N37" i="86"/>
  <c r="C36" i="74" s="1"/>
  <c r="N36" i="86"/>
  <c r="C35" i="74" s="1"/>
  <c r="N35" i="86"/>
  <c r="C34" i="74" s="1"/>
  <c r="N34" i="86"/>
  <c r="C33" i="74" s="1"/>
  <c r="N33" i="86"/>
  <c r="C32" i="74" s="1"/>
  <c r="N32" i="86"/>
  <c r="C31" i="74" s="1"/>
  <c r="B31" i="86"/>
  <c r="N30" i="86"/>
  <c r="C29" i="74" s="1"/>
  <c r="N29" i="86"/>
  <c r="C28" i="74" s="1"/>
  <c r="N28" i="86"/>
  <c r="C27" i="74" s="1"/>
  <c r="N27" i="86"/>
  <c r="C26" i="74" s="1"/>
  <c r="N26" i="86"/>
  <c r="C25" i="74" s="1"/>
  <c r="N25" i="86"/>
  <c r="C24" i="74" s="1"/>
  <c r="B24" i="86"/>
  <c r="N23" i="86"/>
  <c r="C22" i="74" s="1"/>
  <c r="N22" i="86"/>
  <c r="C21" i="74" s="1"/>
  <c r="N21" i="86"/>
  <c r="C20" i="74" s="1"/>
  <c r="N20" i="86"/>
  <c r="C19" i="74" s="1"/>
  <c r="N19" i="86"/>
  <c r="C18" i="74" s="1"/>
  <c r="N18" i="86"/>
  <c r="C17" i="74" s="1"/>
  <c r="N17" i="86"/>
  <c r="C16" i="74" s="1"/>
  <c r="N16" i="86"/>
  <c r="C15" i="74" s="1"/>
  <c r="B15" i="86"/>
  <c r="B88" i="86" l="1"/>
  <c r="D323" i="86"/>
  <c r="D322" i="86" s="1"/>
  <c r="B73" i="86"/>
  <c r="B314" i="86"/>
  <c r="H314" i="86"/>
  <c r="D314" i="86"/>
  <c r="B323" i="86"/>
  <c r="B322" i="86" s="1"/>
  <c r="D38" i="86"/>
  <c r="K314" i="86"/>
  <c r="M323" i="86"/>
  <c r="M322" i="86" s="1"/>
  <c r="M88" i="86"/>
  <c r="M14" i="86" s="1"/>
  <c r="M11" i="86" s="1"/>
  <c r="C88" i="86"/>
  <c r="M246" i="86"/>
  <c r="C286" i="86"/>
  <c r="F88" i="86"/>
  <c r="M286" i="86"/>
  <c r="H88" i="86"/>
  <c r="M314" i="86"/>
  <c r="C314" i="86"/>
  <c r="K286" i="86"/>
  <c r="K323" i="86"/>
  <c r="K322" i="86" s="1"/>
  <c r="N39" i="86"/>
  <c r="C38" i="74" s="1"/>
  <c r="K57" i="86"/>
  <c r="K56" i="86" s="1"/>
  <c r="K88" i="86"/>
  <c r="K14" i="86" s="1"/>
  <c r="K11" i="86" s="1"/>
  <c r="J88" i="86"/>
  <c r="J314" i="86"/>
  <c r="H323" i="86"/>
  <c r="H322" i="86" s="1"/>
  <c r="G323" i="86"/>
  <c r="G322" i="86" s="1"/>
  <c r="G314" i="86"/>
  <c r="G286" i="86"/>
  <c r="H286" i="86"/>
  <c r="G88" i="86"/>
  <c r="H73" i="86"/>
  <c r="H72" i="86" s="1"/>
  <c r="H57" i="86"/>
  <c r="H56" i="86" s="1"/>
  <c r="H38" i="86"/>
  <c r="F314" i="86"/>
  <c r="N340" i="86"/>
  <c r="C329" i="74" s="1"/>
  <c r="E323" i="86"/>
  <c r="E322" i="86" s="1"/>
  <c r="E314" i="86"/>
  <c r="E286" i="86"/>
  <c r="N256" i="86"/>
  <c r="C249" i="74" s="1"/>
  <c r="N201" i="86"/>
  <c r="C195" i="74" s="1"/>
  <c r="E73" i="86"/>
  <c r="E72" i="86" s="1"/>
  <c r="N83" i="86"/>
  <c r="C82" i="74" s="1"/>
  <c r="E57" i="86"/>
  <c r="E56" i="86" s="1"/>
  <c r="E38" i="86"/>
  <c r="E14" i="86" s="1"/>
  <c r="E11" i="86" s="1"/>
  <c r="N327" i="86"/>
  <c r="C318" i="74" s="1"/>
  <c r="D286" i="86"/>
  <c r="D253" i="86"/>
  <c r="D246" i="86" s="1"/>
  <c r="D88" i="86"/>
  <c r="D57" i="86"/>
  <c r="D56" i="86" s="1"/>
  <c r="N31" i="86"/>
  <c r="C30" i="74" s="1"/>
  <c r="C57" i="86"/>
  <c r="C56" i="86" s="1"/>
  <c r="N382" i="86"/>
  <c r="C361" i="74" s="1"/>
  <c r="N360" i="86"/>
  <c r="C346" i="74" s="1"/>
  <c r="N346" i="86"/>
  <c r="C334" i="74" s="1"/>
  <c r="J323" i="86"/>
  <c r="J322" i="86" s="1"/>
  <c r="F323" i="86"/>
  <c r="F322" i="86" s="1"/>
  <c r="N325" i="86"/>
  <c r="C316" i="74" s="1"/>
  <c r="N318" i="86"/>
  <c r="C310" i="74" s="1"/>
  <c r="N309" i="86"/>
  <c r="C302" i="74" s="1"/>
  <c r="J286" i="86"/>
  <c r="F286" i="86"/>
  <c r="N287" i="86"/>
  <c r="C280" i="74" s="1"/>
  <c r="N276" i="86"/>
  <c r="C269" i="74" s="1"/>
  <c r="C246" i="86"/>
  <c r="C245" i="86" s="1"/>
  <c r="G246" i="86"/>
  <c r="N259" i="86"/>
  <c r="C252" i="74" s="1"/>
  <c r="K246" i="86"/>
  <c r="E246" i="86"/>
  <c r="H246" i="86"/>
  <c r="J246" i="86"/>
  <c r="F246" i="86"/>
  <c r="N250" i="86"/>
  <c r="C243" i="74" s="1"/>
  <c r="N238" i="86"/>
  <c r="C232" i="74" s="1"/>
  <c r="N206" i="86"/>
  <c r="C200" i="74" s="1"/>
  <c r="N196" i="86"/>
  <c r="C190" i="74" s="1"/>
  <c r="N183" i="86"/>
  <c r="C177" i="74" s="1"/>
  <c r="N155" i="86"/>
  <c r="C149" i="74" s="1"/>
  <c r="N148" i="86"/>
  <c r="C142" i="74" s="1"/>
  <c r="N143" i="86"/>
  <c r="C138" i="74" s="1"/>
  <c r="N129" i="86"/>
  <c r="C125" i="74" s="1"/>
  <c r="N120" i="86"/>
  <c r="C117" i="74" s="1"/>
  <c r="N111" i="86"/>
  <c r="C108" i="74" s="1"/>
  <c r="K73" i="86"/>
  <c r="K72" i="86" s="1"/>
  <c r="G73" i="86"/>
  <c r="G72" i="86" s="1"/>
  <c r="C73" i="86"/>
  <c r="C72" i="86" s="1"/>
  <c r="D73" i="86"/>
  <c r="D72" i="86" s="1"/>
  <c r="J73" i="86"/>
  <c r="J72" i="86" s="1"/>
  <c r="F73" i="86"/>
  <c r="F72" i="86" s="1"/>
  <c r="N74" i="86"/>
  <c r="C73" i="74" s="1"/>
  <c r="G57" i="86"/>
  <c r="G56" i="86" s="1"/>
  <c r="N67" i="86"/>
  <c r="C66" i="74" s="1"/>
  <c r="J57" i="86"/>
  <c r="J56" i="86" s="1"/>
  <c r="F57" i="86"/>
  <c r="F56" i="86" s="1"/>
  <c r="K38" i="86"/>
  <c r="G38" i="86"/>
  <c r="C38" i="86"/>
  <c r="N51" i="86"/>
  <c r="C50" i="74" s="1"/>
  <c r="F38" i="86"/>
  <c r="J38" i="86"/>
  <c r="N47" i="86"/>
  <c r="C46" i="74" s="1"/>
  <c r="N43" i="86"/>
  <c r="C42" i="74" s="1"/>
  <c r="N24" i="86"/>
  <c r="C23" i="74" s="1"/>
  <c r="N58" i="86"/>
  <c r="C57" i="74" s="1"/>
  <c r="N15" i="86"/>
  <c r="C14" i="74" s="1"/>
  <c r="N61" i="86"/>
  <c r="C60" i="74" s="1"/>
  <c r="N103" i="86"/>
  <c r="C101" i="74" s="1"/>
  <c r="N104" i="86"/>
  <c r="C102" i="74" s="1"/>
  <c r="N169" i="86"/>
  <c r="C163" i="74" s="1"/>
  <c r="B38" i="86"/>
  <c r="N80" i="86"/>
  <c r="C79" i="74" s="1"/>
  <c r="N89" i="86"/>
  <c r="C88" i="74" s="1"/>
  <c r="N110" i="86"/>
  <c r="C107" i="74" s="1"/>
  <c r="N189" i="86"/>
  <c r="C183" i="74" s="1"/>
  <c r="N205" i="86"/>
  <c r="C199" i="74" s="1"/>
  <c r="N230" i="86"/>
  <c r="C224" i="74" s="1"/>
  <c r="N231" i="86"/>
  <c r="C225" i="74" s="1"/>
  <c r="N262" i="86"/>
  <c r="C255" i="74" s="1"/>
  <c r="N275" i="86"/>
  <c r="C268" i="74" s="1"/>
  <c r="N279" i="86"/>
  <c r="C272" i="74" s="1"/>
  <c r="N290" i="86"/>
  <c r="C283" i="74" s="1"/>
  <c r="N299" i="86"/>
  <c r="C292" i="74" s="1"/>
  <c r="N336" i="86"/>
  <c r="C326" i="74" s="1"/>
  <c r="N347" i="86"/>
  <c r="C335" i="74" s="1"/>
  <c r="N353" i="86"/>
  <c r="C340" i="74" s="1"/>
  <c r="N130" i="86"/>
  <c r="C126" i="74" s="1"/>
  <c r="N162" i="86"/>
  <c r="C156" i="74" s="1"/>
  <c r="N147" i="86"/>
  <c r="C141" i="74" s="1"/>
  <c r="N176" i="86"/>
  <c r="C170" i="74" s="1"/>
  <c r="N218" i="86"/>
  <c r="C212" i="74" s="1"/>
  <c r="N219" i="86"/>
  <c r="C213" i="74" s="1"/>
  <c r="B286" i="86"/>
  <c r="N293" i="86"/>
  <c r="C286" i="74" s="1"/>
  <c r="N296" i="86"/>
  <c r="C289" i="74" s="1"/>
  <c r="N315" i="86"/>
  <c r="C307" i="74" s="1"/>
  <c r="N163" i="86"/>
  <c r="C157" i="74" s="1"/>
  <c r="B64" i="86"/>
  <c r="N64" i="86" s="1"/>
  <c r="C63" i="74" s="1"/>
  <c r="B72" i="86"/>
  <c r="N77" i="86"/>
  <c r="C76" i="74" s="1"/>
  <c r="N92" i="86"/>
  <c r="C91" i="74" s="1"/>
  <c r="N149" i="86"/>
  <c r="C143" i="74" s="1"/>
  <c r="N212" i="86"/>
  <c r="C206" i="74" s="1"/>
  <c r="N237" i="86"/>
  <c r="C231" i="74" s="1"/>
  <c r="N247" i="86"/>
  <c r="C240" i="74" s="1"/>
  <c r="B246" i="86"/>
  <c r="N253" i="86"/>
  <c r="C246" i="74" s="1"/>
  <c r="N265" i="86"/>
  <c r="C258" i="74" s="1"/>
  <c r="N367" i="86"/>
  <c r="C352" i="74" s="1"/>
  <c r="N177" i="86"/>
  <c r="C171" i="74" s="1"/>
  <c r="N225" i="86"/>
  <c r="C219" i="74" s="1"/>
  <c r="N330" i="86"/>
  <c r="C321" i="74" s="1"/>
  <c r="N190" i="86"/>
  <c r="C184" i="74" s="1"/>
  <c r="C382" i="85"/>
  <c r="D382" i="85"/>
  <c r="E382" i="85"/>
  <c r="F382" i="85"/>
  <c r="G382" i="85"/>
  <c r="H382" i="85"/>
  <c r="I382" i="85"/>
  <c r="J382" i="85"/>
  <c r="K382" i="85"/>
  <c r="L382" i="85"/>
  <c r="M382" i="85"/>
  <c r="B382" i="85"/>
  <c r="C367" i="85"/>
  <c r="D367" i="85"/>
  <c r="E367" i="85"/>
  <c r="F367" i="85"/>
  <c r="G367" i="85"/>
  <c r="H367" i="85"/>
  <c r="I367" i="85"/>
  <c r="J367" i="85"/>
  <c r="K367" i="85"/>
  <c r="L367" i="85"/>
  <c r="M367" i="85"/>
  <c r="B367" i="85"/>
  <c r="C360" i="85"/>
  <c r="D360" i="85"/>
  <c r="E360" i="85"/>
  <c r="F360" i="85"/>
  <c r="G360" i="85"/>
  <c r="H360" i="85"/>
  <c r="I360" i="85"/>
  <c r="J360" i="85"/>
  <c r="K360" i="85"/>
  <c r="L360" i="85"/>
  <c r="M360" i="85"/>
  <c r="B360" i="85"/>
  <c r="C353" i="85"/>
  <c r="D353" i="85"/>
  <c r="E353" i="85"/>
  <c r="F353" i="85"/>
  <c r="G353" i="85"/>
  <c r="H353" i="85"/>
  <c r="I353" i="85"/>
  <c r="J353" i="85"/>
  <c r="K353" i="85"/>
  <c r="L353" i="85"/>
  <c r="M353" i="85"/>
  <c r="B353" i="85"/>
  <c r="C347" i="85"/>
  <c r="C346" i="85" s="1"/>
  <c r="D347" i="85"/>
  <c r="D346" i="85" s="1"/>
  <c r="E347" i="85"/>
  <c r="E346" i="85" s="1"/>
  <c r="F347" i="85"/>
  <c r="F346" i="85" s="1"/>
  <c r="G347" i="85"/>
  <c r="G346" i="85" s="1"/>
  <c r="H347" i="85"/>
  <c r="H346" i="85" s="1"/>
  <c r="I347" i="85"/>
  <c r="I346" i="85" s="1"/>
  <c r="J347" i="85"/>
  <c r="J346" i="85" s="1"/>
  <c r="K347" i="85"/>
  <c r="K346" i="85" s="1"/>
  <c r="L347" i="85"/>
  <c r="L346" i="85" s="1"/>
  <c r="M347" i="85"/>
  <c r="M346" i="85" s="1"/>
  <c r="B347" i="85"/>
  <c r="B346" i="85" s="1"/>
  <c r="C340" i="85"/>
  <c r="D340" i="85"/>
  <c r="E340" i="85"/>
  <c r="F340" i="85"/>
  <c r="G340" i="85"/>
  <c r="H340" i="85"/>
  <c r="I340" i="85"/>
  <c r="J340" i="85"/>
  <c r="K340" i="85"/>
  <c r="L340" i="85"/>
  <c r="M340" i="85"/>
  <c r="B340" i="85"/>
  <c r="C336" i="85"/>
  <c r="D336" i="85"/>
  <c r="E336" i="85"/>
  <c r="F336" i="85"/>
  <c r="G336" i="85"/>
  <c r="H336" i="85"/>
  <c r="I336" i="85"/>
  <c r="J336" i="85"/>
  <c r="K336" i="85"/>
  <c r="L336" i="85"/>
  <c r="M336" i="85"/>
  <c r="B336" i="85"/>
  <c r="C330" i="85"/>
  <c r="D330" i="85"/>
  <c r="E330" i="85"/>
  <c r="F330" i="85"/>
  <c r="G330" i="85"/>
  <c r="H330" i="85"/>
  <c r="I330" i="85"/>
  <c r="J330" i="85"/>
  <c r="K330" i="85"/>
  <c r="L330" i="85"/>
  <c r="M330" i="85"/>
  <c r="B330" i="85"/>
  <c r="C327" i="85"/>
  <c r="D327" i="85"/>
  <c r="E327" i="85"/>
  <c r="F327" i="85"/>
  <c r="G327" i="85"/>
  <c r="H327" i="85"/>
  <c r="I327" i="85"/>
  <c r="J327" i="85"/>
  <c r="K327" i="85"/>
  <c r="L327" i="85"/>
  <c r="M327" i="85"/>
  <c r="B327" i="85"/>
  <c r="C325" i="85"/>
  <c r="C323" i="85" s="1"/>
  <c r="C322" i="85" s="1"/>
  <c r="D325" i="85"/>
  <c r="D323" i="85" s="1"/>
  <c r="D322" i="85" s="1"/>
  <c r="E325" i="85"/>
  <c r="E323" i="85" s="1"/>
  <c r="E322" i="85" s="1"/>
  <c r="F325" i="85"/>
  <c r="F323" i="85" s="1"/>
  <c r="F322" i="85" s="1"/>
  <c r="G325" i="85"/>
  <c r="G323" i="85" s="1"/>
  <c r="G322" i="85" s="1"/>
  <c r="H325" i="85"/>
  <c r="H323" i="85" s="1"/>
  <c r="H322" i="85" s="1"/>
  <c r="I325" i="85"/>
  <c r="I323" i="85" s="1"/>
  <c r="I322" i="85" s="1"/>
  <c r="J325" i="85"/>
  <c r="J323" i="85" s="1"/>
  <c r="J322" i="85" s="1"/>
  <c r="K325" i="85"/>
  <c r="K323" i="85" s="1"/>
  <c r="K322" i="85" s="1"/>
  <c r="L325" i="85"/>
  <c r="L323" i="85" s="1"/>
  <c r="L322" i="85" s="1"/>
  <c r="M325" i="85"/>
  <c r="M323" i="85" s="1"/>
  <c r="M322" i="85" s="1"/>
  <c r="B325" i="85"/>
  <c r="B323" i="85" s="1"/>
  <c r="C318" i="85"/>
  <c r="D318" i="85"/>
  <c r="E318" i="85"/>
  <c r="F318" i="85"/>
  <c r="G318" i="85"/>
  <c r="H318" i="85"/>
  <c r="I318" i="85"/>
  <c r="J318" i="85"/>
  <c r="K318" i="85"/>
  <c r="L318" i="85"/>
  <c r="M318" i="85"/>
  <c r="C315" i="85"/>
  <c r="D315" i="85"/>
  <c r="E315" i="85"/>
  <c r="E314" i="85" s="1"/>
  <c r="F315" i="85"/>
  <c r="F314" i="85" s="1"/>
  <c r="G315" i="85"/>
  <c r="H315" i="85"/>
  <c r="I315" i="85"/>
  <c r="I314" i="85" s="1"/>
  <c r="J315" i="85"/>
  <c r="K315" i="85"/>
  <c r="L315" i="85"/>
  <c r="M315" i="85"/>
  <c r="M314" i="85" s="1"/>
  <c r="B318" i="85"/>
  <c r="B315" i="85"/>
  <c r="B314" i="85" s="1"/>
  <c r="C309" i="85"/>
  <c r="D309" i="85"/>
  <c r="E309" i="85"/>
  <c r="F309" i="85"/>
  <c r="G309" i="85"/>
  <c r="H309" i="85"/>
  <c r="I309" i="85"/>
  <c r="J309" i="85"/>
  <c r="K309" i="85"/>
  <c r="L309" i="85"/>
  <c r="M309" i="85"/>
  <c r="B309" i="85"/>
  <c r="C299" i="85"/>
  <c r="D299" i="85"/>
  <c r="E299" i="85"/>
  <c r="F299" i="85"/>
  <c r="G299" i="85"/>
  <c r="H299" i="85"/>
  <c r="I299" i="85"/>
  <c r="J299" i="85"/>
  <c r="K299" i="85"/>
  <c r="L299" i="85"/>
  <c r="M299" i="85"/>
  <c r="B299" i="85"/>
  <c r="C296" i="85"/>
  <c r="D296" i="85"/>
  <c r="E296" i="85"/>
  <c r="F296" i="85"/>
  <c r="G296" i="85"/>
  <c r="H296" i="85"/>
  <c r="I296" i="85"/>
  <c r="J296" i="85"/>
  <c r="K296" i="85"/>
  <c r="L296" i="85"/>
  <c r="M296" i="85"/>
  <c r="B296" i="85"/>
  <c r="C293" i="85"/>
  <c r="D293" i="85"/>
  <c r="E293" i="85"/>
  <c r="F293" i="85"/>
  <c r="G293" i="85"/>
  <c r="H293" i="85"/>
  <c r="I293" i="85"/>
  <c r="J293" i="85"/>
  <c r="K293" i="85"/>
  <c r="L293" i="85"/>
  <c r="M293" i="85"/>
  <c r="B293" i="85"/>
  <c r="C290" i="85"/>
  <c r="D290" i="85"/>
  <c r="D287" i="85" s="1"/>
  <c r="D286" i="85" s="1"/>
  <c r="E290" i="85"/>
  <c r="F290" i="85"/>
  <c r="F287" i="85" s="1"/>
  <c r="G290" i="85"/>
  <c r="G287" i="85" s="1"/>
  <c r="G286" i="85" s="1"/>
  <c r="H290" i="85"/>
  <c r="H287" i="85" s="1"/>
  <c r="H286" i="85" s="1"/>
  <c r="I290" i="85"/>
  <c r="J290" i="85"/>
  <c r="J287" i="85" s="1"/>
  <c r="K290" i="85"/>
  <c r="L290" i="85"/>
  <c r="L287" i="85" s="1"/>
  <c r="L286" i="85" s="1"/>
  <c r="M290" i="85"/>
  <c r="B290" i="85"/>
  <c r="B287" i="85" s="1"/>
  <c r="B286" i="85" s="1"/>
  <c r="C287" i="85"/>
  <c r="C286" i="85" s="1"/>
  <c r="E287" i="85"/>
  <c r="E286" i="85" s="1"/>
  <c r="I287" i="85"/>
  <c r="I286" i="85" s="1"/>
  <c r="K287" i="85"/>
  <c r="K286" i="85" s="1"/>
  <c r="M287" i="85"/>
  <c r="M286" i="85" s="1"/>
  <c r="C265" i="85"/>
  <c r="D265" i="85"/>
  <c r="E265" i="85"/>
  <c r="F265" i="85"/>
  <c r="G265" i="85"/>
  <c r="H265" i="85"/>
  <c r="I265" i="85"/>
  <c r="J265" i="85"/>
  <c r="K265" i="85"/>
  <c r="L265" i="85"/>
  <c r="M265" i="85"/>
  <c r="B265" i="85"/>
  <c r="C262" i="85"/>
  <c r="D262" i="85"/>
  <c r="E262" i="85"/>
  <c r="F262" i="85"/>
  <c r="G262" i="85"/>
  <c r="H262" i="85"/>
  <c r="I262" i="85"/>
  <c r="J262" i="85"/>
  <c r="K262" i="85"/>
  <c r="L262" i="85"/>
  <c r="M262" i="85"/>
  <c r="B262" i="85"/>
  <c r="C259" i="85"/>
  <c r="D259" i="85"/>
  <c r="E259" i="85"/>
  <c r="F259" i="85"/>
  <c r="G259" i="85"/>
  <c r="H259" i="85"/>
  <c r="I259" i="85"/>
  <c r="J259" i="85"/>
  <c r="K259" i="85"/>
  <c r="L259" i="85"/>
  <c r="M259" i="85"/>
  <c r="B259" i="85"/>
  <c r="C256" i="85"/>
  <c r="D256" i="85"/>
  <c r="E256" i="85"/>
  <c r="F256" i="85"/>
  <c r="F253" i="85" s="1"/>
  <c r="G256" i="85"/>
  <c r="H256" i="85"/>
  <c r="H253" i="85" s="1"/>
  <c r="I256" i="85"/>
  <c r="I253" i="85" s="1"/>
  <c r="J256" i="85"/>
  <c r="J253" i="85" s="1"/>
  <c r="K256" i="85"/>
  <c r="K253" i="85" s="1"/>
  <c r="L256" i="85"/>
  <c r="M256" i="85"/>
  <c r="B256" i="85"/>
  <c r="B253" i="85" s="1"/>
  <c r="C253" i="85"/>
  <c r="D253" i="85"/>
  <c r="E253" i="85"/>
  <c r="G253" i="85"/>
  <c r="L253" i="85"/>
  <c r="M253" i="85"/>
  <c r="C250" i="85"/>
  <c r="D250" i="85"/>
  <c r="E250" i="85"/>
  <c r="F250" i="85"/>
  <c r="F247" i="85" s="1"/>
  <c r="G250" i="85"/>
  <c r="G247" i="85" s="1"/>
  <c r="H250" i="85"/>
  <c r="H247" i="85" s="1"/>
  <c r="I250" i="85"/>
  <c r="J250" i="85"/>
  <c r="J247" i="85" s="1"/>
  <c r="K250" i="85"/>
  <c r="K247" i="85" s="1"/>
  <c r="L250" i="85"/>
  <c r="L247" i="85" s="1"/>
  <c r="L246" i="85" s="1"/>
  <c r="M250" i="85"/>
  <c r="B250" i="85"/>
  <c r="C247" i="85"/>
  <c r="C246" i="85" s="1"/>
  <c r="D247" i="85"/>
  <c r="D246" i="85" s="1"/>
  <c r="E247" i="85"/>
  <c r="I247" i="85"/>
  <c r="M247" i="85"/>
  <c r="B247" i="85"/>
  <c r="C238" i="85"/>
  <c r="C237" i="85" s="1"/>
  <c r="D238" i="85"/>
  <c r="D237" i="85" s="1"/>
  <c r="E238" i="85"/>
  <c r="E237" i="85" s="1"/>
  <c r="F238" i="85"/>
  <c r="F237" i="85" s="1"/>
  <c r="G238" i="85"/>
  <c r="G237" i="85" s="1"/>
  <c r="H238" i="85"/>
  <c r="H237" i="85" s="1"/>
  <c r="I238" i="85"/>
  <c r="I237" i="85" s="1"/>
  <c r="J238" i="85"/>
  <c r="J237" i="85" s="1"/>
  <c r="K238" i="85"/>
  <c r="K237" i="85" s="1"/>
  <c r="L238" i="85"/>
  <c r="L237" i="85" s="1"/>
  <c r="M238" i="85"/>
  <c r="M237" i="85" s="1"/>
  <c r="B238" i="85"/>
  <c r="B237" i="85" s="1"/>
  <c r="C231" i="85"/>
  <c r="C230" i="85" s="1"/>
  <c r="D231" i="85"/>
  <c r="D230" i="85" s="1"/>
  <c r="E231" i="85"/>
  <c r="E230" i="85" s="1"/>
  <c r="F231" i="85"/>
  <c r="F230" i="85" s="1"/>
  <c r="G231" i="85"/>
  <c r="G230" i="85" s="1"/>
  <c r="H231" i="85"/>
  <c r="H230" i="85" s="1"/>
  <c r="I231" i="85"/>
  <c r="I230" i="85" s="1"/>
  <c r="J231" i="85"/>
  <c r="J230" i="85" s="1"/>
  <c r="K231" i="85"/>
  <c r="K230" i="85" s="1"/>
  <c r="L231" i="85"/>
  <c r="L230" i="85" s="1"/>
  <c r="M231" i="85"/>
  <c r="M230" i="85" s="1"/>
  <c r="B231" i="85"/>
  <c r="B230" i="85" s="1"/>
  <c r="C225" i="85"/>
  <c r="D225" i="85"/>
  <c r="E225" i="85"/>
  <c r="F225" i="85"/>
  <c r="G225" i="85"/>
  <c r="H225" i="85"/>
  <c r="I225" i="85"/>
  <c r="J225" i="85"/>
  <c r="K225" i="85"/>
  <c r="L225" i="85"/>
  <c r="M225" i="85"/>
  <c r="B225" i="85"/>
  <c r="C219" i="85"/>
  <c r="C218" i="85" s="1"/>
  <c r="D219" i="85"/>
  <c r="D218" i="85" s="1"/>
  <c r="E219" i="85"/>
  <c r="E218" i="85" s="1"/>
  <c r="F219" i="85"/>
  <c r="F218" i="85" s="1"/>
  <c r="G219" i="85"/>
  <c r="G218" i="85" s="1"/>
  <c r="H219" i="85"/>
  <c r="H218" i="85" s="1"/>
  <c r="I219" i="85"/>
  <c r="I218" i="85" s="1"/>
  <c r="J219" i="85"/>
  <c r="J218" i="85" s="1"/>
  <c r="K219" i="85"/>
  <c r="K218" i="85" s="1"/>
  <c r="L219" i="85"/>
  <c r="L218" i="85" s="1"/>
  <c r="M219" i="85"/>
  <c r="M218" i="85" s="1"/>
  <c r="B219" i="85"/>
  <c r="B218" i="85" s="1"/>
  <c r="C212" i="85"/>
  <c r="D212" i="85"/>
  <c r="E212" i="85"/>
  <c r="F212" i="85"/>
  <c r="G212" i="85"/>
  <c r="H212" i="85"/>
  <c r="I212" i="85"/>
  <c r="J212" i="85"/>
  <c r="K212" i="85"/>
  <c r="L212" i="85"/>
  <c r="M212" i="85"/>
  <c r="B212" i="85"/>
  <c r="C206" i="85"/>
  <c r="D206" i="85"/>
  <c r="E206" i="85"/>
  <c r="F206" i="85"/>
  <c r="F205" i="85" s="1"/>
  <c r="G206" i="85"/>
  <c r="G205" i="85" s="1"/>
  <c r="H206" i="85"/>
  <c r="H205" i="85" s="1"/>
  <c r="I206" i="85"/>
  <c r="J206" i="85"/>
  <c r="J205" i="85" s="1"/>
  <c r="K206" i="85"/>
  <c r="K205" i="85" s="1"/>
  <c r="L206" i="85"/>
  <c r="L205" i="85" s="1"/>
  <c r="M206" i="85"/>
  <c r="B206" i="85"/>
  <c r="C205" i="85"/>
  <c r="D205" i="85"/>
  <c r="E205" i="85"/>
  <c r="I205" i="85"/>
  <c r="M205" i="85"/>
  <c r="B205" i="85"/>
  <c r="C201" i="85"/>
  <c r="D201" i="85"/>
  <c r="E201" i="85"/>
  <c r="F201" i="85"/>
  <c r="G201" i="85"/>
  <c r="H201" i="85"/>
  <c r="I201" i="85"/>
  <c r="J201" i="85"/>
  <c r="K201" i="85"/>
  <c r="L201" i="85"/>
  <c r="M201" i="85"/>
  <c r="B201" i="85"/>
  <c r="C196" i="85"/>
  <c r="D196" i="85"/>
  <c r="E196" i="85"/>
  <c r="F196" i="85"/>
  <c r="G196" i="85"/>
  <c r="H196" i="85"/>
  <c r="I196" i="85"/>
  <c r="J196" i="85"/>
  <c r="K196" i="85"/>
  <c r="L196" i="85"/>
  <c r="M196" i="85"/>
  <c r="B196" i="85"/>
  <c r="C190" i="85"/>
  <c r="D190" i="85"/>
  <c r="E190" i="85"/>
  <c r="F190" i="85"/>
  <c r="G190" i="85"/>
  <c r="H190" i="85"/>
  <c r="I190" i="85"/>
  <c r="J190" i="85"/>
  <c r="J189" i="85" s="1"/>
  <c r="K190" i="85"/>
  <c r="K189" i="85" s="1"/>
  <c r="L190" i="85"/>
  <c r="L189" i="85" s="1"/>
  <c r="M190" i="85"/>
  <c r="B190" i="85"/>
  <c r="B189" i="85" s="1"/>
  <c r="C189" i="85"/>
  <c r="D189" i="85"/>
  <c r="E189" i="85"/>
  <c r="F189" i="85"/>
  <c r="G189" i="85"/>
  <c r="H189" i="85"/>
  <c r="I189" i="85"/>
  <c r="M189" i="85"/>
  <c r="C183" i="85"/>
  <c r="D183" i="85"/>
  <c r="E183" i="85"/>
  <c r="F183" i="85"/>
  <c r="G183" i="85"/>
  <c r="H183" i="85"/>
  <c r="I183" i="85"/>
  <c r="J183" i="85"/>
  <c r="K183" i="85"/>
  <c r="L183" i="85"/>
  <c r="M183" i="85"/>
  <c r="B183" i="85"/>
  <c r="C177" i="85"/>
  <c r="D177" i="85"/>
  <c r="E177" i="85"/>
  <c r="F177" i="85"/>
  <c r="G177" i="85"/>
  <c r="H177" i="85"/>
  <c r="I177" i="85"/>
  <c r="J177" i="85"/>
  <c r="K177" i="85"/>
  <c r="L177" i="85"/>
  <c r="M177" i="85"/>
  <c r="B177" i="85"/>
  <c r="C176" i="85"/>
  <c r="D176" i="85"/>
  <c r="E176" i="85"/>
  <c r="F176" i="85"/>
  <c r="G176" i="85"/>
  <c r="H176" i="85"/>
  <c r="I176" i="85"/>
  <c r="J176" i="85"/>
  <c r="K176" i="85"/>
  <c r="L176" i="85"/>
  <c r="M176" i="85"/>
  <c r="B176" i="85"/>
  <c r="C169" i="85"/>
  <c r="D169" i="85"/>
  <c r="E169" i="85"/>
  <c r="F169" i="85"/>
  <c r="G169" i="85"/>
  <c r="H169" i="85"/>
  <c r="I169" i="85"/>
  <c r="J169" i="85"/>
  <c r="K169" i="85"/>
  <c r="L169" i="85"/>
  <c r="M169" i="85"/>
  <c r="B169" i="85"/>
  <c r="C163" i="85"/>
  <c r="D163" i="85"/>
  <c r="E163" i="85"/>
  <c r="F163" i="85"/>
  <c r="G163" i="85"/>
  <c r="H163" i="85"/>
  <c r="I163" i="85"/>
  <c r="J163" i="85"/>
  <c r="K163" i="85"/>
  <c r="L163" i="85"/>
  <c r="M163" i="85"/>
  <c r="B163" i="85"/>
  <c r="C162" i="85"/>
  <c r="D162" i="85"/>
  <c r="E162" i="85"/>
  <c r="F162" i="85"/>
  <c r="G162" i="85"/>
  <c r="H162" i="85"/>
  <c r="I162" i="85"/>
  <c r="J162" i="85"/>
  <c r="K162" i="85"/>
  <c r="L162" i="85"/>
  <c r="M162" i="85"/>
  <c r="B162" i="85"/>
  <c r="C155" i="85"/>
  <c r="D155" i="85"/>
  <c r="E155" i="85"/>
  <c r="F155" i="85"/>
  <c r="G155" i="85"/>
  <c r="H155" i="85"/>
  <c r="I155" i="85"/>
  <c r="J155" i="85"/>
  <c r="K155" i="85"/>
  <c r="L155" i="85"/>
  <c r="M155" i="85"/>
  <c r="B155" i="85"/>
  <c r="C149" i="85"/>
  <c r="D149" i="85"/>
  <c r="E149" i="85"/>
  <c r="F149" i="85"/>
  <c r="F148" i="85" s="1"/>
  <c r="G149" i="85"/>
  <c r="G148" i="85" s="1"/>
  <c r="H149" i="85"/>
  <c r="I149" i="85"/>
  <c r="I148" i="85" s="1"/>
  <c r="J149" i="85"/>
  <c r="J148" i="85" s="1"/>
  <c r="K149" i="85"/>
  <c r="K148" i="85" s="1"/>
  <c r="L149" i="85"/>
  <c r="M149" i="85"/>
  <c r="M148" i="85" s="1"/>
  <c r="B149" i="85"/>
  <c r="B148" i="85" s="1"/>
  <c r="C148" i="85"/>
  <c r="D148" i="85"/>
  <c r="E148" i="85"/>
  <c r="H148" i="85"/>
  <c r="L148" i="85"/>
  <c r="C143" i="85"/>
  <c r="D143" i="85"/>
  <c r="E143" i="85"/>
  <c r="F143" i="85"/>
  <c r="G143" i="85"/>
  <c r="H143" i="85"/>
  <c r="I143" i="85"/>
  <c r="J143" i="85"/>
  <c r="K143" i="85"/>
  <c r="L143" i="85"/>
  <c r="M143" i="85"/>
  <c r="B143" i="85"/>
  <c r="C130" i="85"/>
  <c r="D130" i="85"/>
  <c r="E130" i="85"/>
  <c r="F130" i="85"/>
  <c r="G130" i="85"/>
  <c r="H130" i="85"/>
  <c r="I130" i="85"/>
  <c r="J130" i="85"/>
  <c r="K130" i="85"/>
  <c r="L130" i="85"/>
  <c r="M130" i="85"/>
  <c r="B130" i="85"/>
  <c r="C129" i="85"/>
  <c r="D129" i="85"/>
  <c r="E129" i="85"/>
  <c r="F129" i="85"/>
  <c r="G129" i="85"/>
  <c r="H129" i="85"/>
  <c r="I129" i="85"/>
  <c r="J129" i="85"/>
  <c r="K129" i="85"/>
  <c r="L129" i="85"/>
  <c r="M129" i="85"/>
  <c r="B129" i="85"/>
  <c r="I246" i="85" l="1"/>
  <c r="H314" i="85"/>
  <c r="L314" i="85"/>
  <c r="M246" i="85"/>
  <c r="K314" i="85"/>
  <c r="G314" i="85"/>
  <c r="C314" i="85"/>
  <c r="D314" i="85"/>
  <c r="G14" i="86"/>
  <c r="G11" i="86" s="1"/>
  <c r="D14" i="86"/>
  <c r="D11" i="86" s="1"/>
  <c r="K245" i="86"/>
  <c r="D245" i="86"/>
  <c r="C14" i="86"/>
  <c r="C11" i="86" s="1"/>
  <c r="H14" i="86"/>
  <c r="H11" i="86" s="1"/>
  <c r="J14" i="86"/>
  <c r="J11" i="86" s="1"/>
  <c r="G245" i="86"/>
  <c r="J245" i="86"/>
  <c r="N314" i="86"/>
  <c r="C306" i="74" s="1"/>
  <c r="M245" i="86"/>
  <c r="F14" i="86"/>
  <c r="F11" i="86" s="1"/>
  <c r="N88" i="86"/>
  <c r="C87" i="74" s="1"/>
  <c r="H245" i="86"/>
  <c r="N38" i="86"/>
  <c r="C37" i="74" s="1"/>
  <c r="N322" i="86"/>
  <c r="C313" i="74" s="1"/>
  <c r="N323" i="86"/>
  <c r="C314" i="74" s="1"/>
  <c r="F245" i="86"/>
  <c r="E245" i="86"/>
  <c r="H246" i="85"/>
  <c r="G246" i="85"/>
  <c r="J314" i="85"/>
  <c r="K246" i="85"/>
  <c r="N73" i="86"/>
  <c r="C72" i="74" s="1"/>
  <c r="N72" i="86"/>
  <c r="C71" i="74" s="1"/>
  <c r="N286" i="86"/>
  <c r="C279" i="74" s="1"/>
  <c r="B14" i="86"/>
  <c r="N246" i="86"/>
  <c r="C239" i="74" s="1"/>
  <c r="B245" i="86"/>
  <c r="B57" i="86"/>
  <c r="J286" i="85"/>
  <c r="F286" i="85"/>
  <c r="E246" i="85"/>
  <c r="J246" i="85"/>
  <c r="F246" i="85"/>
  <c r="B246" i="85"/>
  <c r="B147" i="85"/>
  <c r="N245" i="86" l="1"/>
  <c r="C238" i="74" s="1"/>
  <c r="N57" i="86"/>
  <c r="C56" i="74" s="1"/>
  <c r="B56" i="86"/>
  <c r="N56" i="86" s="1"/>
  <c r="C55" i="74" s="1"/>
  <c r="B11" i="86"/>
  <c r="N14" i="86"/>
  <c r="C13" i="74" s="1"/>
  <c r="N11" i="86" l="1"/>
  <c r="C11" i="74" s="1"/>
  <c r="C120" i="85"/>
  <c r="D120" i="85"/>
  <c r="E120" i="85"/>
  <c r="F120" i="85"/>
  <c r="G120" i="85"/>
  <c r="H120" i="85"/>
  <c r="I120" i="85"/>
  <c r="J120" i="85"/>
  <c r="K120" i="85"/>
  <c r="L120" i="85"/>
  <c r="M120" i="85"/>
  <c r="B120" i="85"/>
  <c r="C111" i="85"/>
  <c r="C110" i="85" s="1"/>
  <c r="D111" i="85"/>
  <c r="D110" i="85" s="1"/>
  <c r="E111" i="85"/>
  <c r="E110" i="85" s="1"/>
  <c r="F111" i="85"/>
  <c r="F110" i="85" s="1"/>
  <c r="G111" i="85"/>
  <c r="G110" i="85" s="1"/>
  <c r="H111" i="85"/>
  <c r="H110" i="85" s="1"/>
  <c r="I111" i="85"/>
  <c r="I110" i="85" s="1"/>
  <c r="J111" i="85"/>
  <c r="J110" i="85" s="1"/>
  <c r="K111" i="85"/>
  <c r="K110" i="85" s="1"/>
  <c r="L111" i="85"/>
  <c r="L110" i="85" s="1"/>
  <c r="M111" i="85"/>
  <c r="M110" i="85" s="1"/>
  <c r="B111" i="85"/>
  <c r="B110" i="85" s="1"/>
  <c r="C104" i="85"/>
  <c r="D104" i="85"/>
  <c r="E104" i="85"/>
  <c r="F104" i="85"/>
  <c r="G104" i="85"/>
  <c r="H104" i="85"/>
  <c r="I104" i="85"/>
  <c r="J104" i="85"/>
  <c r="K104" i="85"/>
  <c r="L104" i="85"/>
  <c r="M104" i="85"/>
  <c r="B104" i="85"/>
  <c r="C103" i="85"/>
  <c r="D103" i="85"/>
  <c r="E103" i="85"/>
  <c r="F103" i="85"/>
  <c r="G103" i="85"/>
  <c r="H103" i="85"/>
  <c r="I103" i="85"/>
  <c r="J103" i="85"/>
  <c r="K103" i="85"/>
  <c r="L103" i="85"/>
  <c r="M103" i="85"/>
  <c r="B103" i="85"/>
  <c r="C92" i="85"/>
  <c r="D92" i="85"/>
  <c r="E92" i="85"/>
  <c r="F92" i="85"/>
  <c r="G92" i="85"/>
  <c r="H92" i="85"/>
  <c r="I92" i="85"/>
  <c r="J92" i="85"/>
  <c r="K92" i="85"/>
  <c r="L92" i="85"/>
  <c r="M92" i="85"/>
  <c r="B92" i="85"/>
  <c r="C89" i="85"/>
  <c r="D89" i="85"/>
  <c r="E89" i="85"/>
  <c r="F89" i="85"/>
  <c r="G89" i="85"/>
  <c r="H89" i="85"/>
  <c r="I89" i="85"/>
  <c r="J89" i="85"/>
  <c r="K89" i="85"/>
  <c r="L89" i="85"/>
  <c r="M89" i="85"/>
  <c r="B89" i="85"/>
  <c r="C88" i="85"/>
  <c r="D88" i="85"/>
  <c r="E88" i="85"/>
  <c r="F88" i="85"/>
  <c r="G88" i="85"/>
  <c r="H88" i="85"/>
  <c r="I88" i="85"/>
  <c r="J88" i="85"/>
  <c r="K88" i="85"/>
  <c r="L88" i="85"/>
  <c r="M88" i="85"/>
  <c r="B88" i="85"/>
  <c r="C83" i="85"/>
  <c r="D83" i="85"/>
  <c r="E83" i="85"/>
  <c r="F83" i="85"/>
  <c r="G83" i="85"/>
  <c r="H83" i="85"/>
  <c r="I83" i="85"/>
  <c r="J83" i="85"/>
  <c r="K83" i="85"/>
  <c r="L83" i="85"/>
  <c r="M83" i="85"/>
  <c r="B83" i="85"/>
  <c r="C80" i="85"/>
  <c r="D80" i="85"/>
  <c r="E80" i="85"/>
  <c r="F80" i="85"/>
  <c r="G80" i="85"/>
  <c r="H80" i="85"/>
  <c r="I80" i="85"/>
  <c r="J80" i="85"/>
  <c r="K80" i="85"/>
  <c r="L80" i="85"/>
  <c r="M80" i="85"/>
  <c r="B80" i="85"/>
  <c r="C77" i="85"/>
  <c r="D77" i="85"/>
  <c r="E77" i="85"/>
  <c r="F77" i="85"/>
  <c r="G77" i="85"/>
  <c r="H77" i="85"/>
  <c r="I77" i="85"/>
  <c r="J77" i="85"/>
  <c r="K77" i="85"/>
  <c r="L77" i="85"/>
  <c r="M77" i="85"/>
  <c r="B77" i="85"/>
  <c r="C74" i="85"/>
  <c r="D74" i="85"/>
  <c r="E74" i="85"/>
  <c r="F74" i="85"/>
  <c r="G74" i="85"/>
  <c r="H74" i="85"/>
  <c r="I74" i="85"/>
  <c r="J74" i="85"/>
  <c r="K74" i="85"/>
  <c r="L74" i="85"/>
  <c r="M74" i="85"/>
  <c r="B74" i="85"/>
  <c r="B73" i="85" s="1"/>
  <c r="B72" i="85" s="1"/>
  <c r="C73" i="85"/>
  <c r="D73" i="85"/>
  <c r="D72" i="85" s="1"/>
  <c r="E73" i="85"/>
  <c r="F73" i="85"/>
  <c r="F72" i="85" s="1"/>
  <c r="G73" i="85"/>
  <c r="I73" i="85"/>
  <c r="I72" i="85" s="1"/>
  <c r="K73" i="85"/>
  <c r="K72" i="85" s="1"/>
  <c r="M73" i="85"/>
  <c r="M72" i="85" s="1"/>
  <c r="C72" i="85"/>
  <c r="E72" i="85"/>
  <c r="G72" i="85"/>
  <c r="C67" i="85"/>
  <c r="D67" i="85"/>
  <c r="E67" i="85"/>
  <c r="F67" i="85"/>
  <c r="G67" i="85"/>
  <c r="H67" i="85"/>
  <c r="I67" i="85"/>
  <c r="J67" i="85"/>
  <c r="K67" i="85"/>
  <c r="L67" i="85"/>
  <c r="M67" i="85"/>
  <c r="B67" i="85"/>
  <c r="C64" i="85"/>
  <c r="D64" i="85"/>
  <c r="E64" i="85"/>
  <c r="F64" i="85"/>
  <c r="G64" i="85"/>
  <c r="H64" i="85"/>
  <c r="I64" i="85"/>
  <c r="J64" i="85"/>
  <c r="K64" i="85"/>
  <c r="L64" i="85"/>
  <c r="M64" i="85"/>
  <c r="B64" i="85"/>
  <c r="C61" i="85"/>
  <c r="D61" i="85"/>
  <c r="E61" i="85"/>
  <c r="F61" i="85"/>
  <c r="F58" i="85" s="1"/>
  <c r="F57" i="85" s="1"/>
  <c r="F56" i="85" s="1"/>
  <c r="G61" i="85"/>
  <c r="H61" i="85"/>
  <c r="I61" i="85"/>
  <c r="I58" i="85" s="1"/>
  <c r="I57" i="85" s="1"/>
  <c r="I56" i="85" s="1"/>
  <c r="J61" i="85"/>
  <c r="K61" i="85"/>
  <c r="L61" i="85"/>
  <c r="M61" i="85"/>
  <c r="M58" i="85" s="1"/>
  <c r="M57" i="85" s="1"/>
  <c r="M56" i="85" s="1"/>
  <c r="B61" i="85"/>
  <c r="C58" i="85"/>
  <c r="D58" i="85"/>
  <c r="E58" i="85"/>
  <c r="E57" i="85" s="1"/>
  <c r="E56" i="85" s="1"/>
  <c r="G58" i="85"/>
  <c r="H58" i="85"/>
  <c r="H57" i="85" s="1"/>
  <c r="H56" i="85" s="1"/>
  <c r="J58" i="85"/>
  <c r="J57" i="85" s="1"/>
  <c r="J56" i="85" s="1"/>
  <c r="K58" i="85"/>
  <c r="L58" i="85"/>
  <c r="L57" i="85" s="1"/>
  <c r="L56" i="85" s="1"/>
  <c r="B58" i="85"/>
  <c r="C57" i="85"/>
  <c r="D57" i="85"/>
  <c r="D56" i="85" s="1"/>
  <c r="G57" i="85"/>
  <c r="G56" i="85" s="1"/>
  <c r="K57" i="85"/>
  <c r="K56" i="85" s="1"/>
  <c r="C56" i="85"/>
  <c r="C51" i="85"/>
  <c r="D51" i="85"/>
  <c r="E51" i="85"/>
  <c r="F51" i="85"/>
  <c r="G51" i="85"/>
  <c r="H51" i="85"/>
  <c r="I51" i="85"/>
  <c r="J51" i="85"/>
  <c r="K51" i="85"/>
  <c r="L51" i="85"/>
  <c r="M51" i="85"/>
  <c r="B51" i="85"/>
  <c r="C47" i="85"/>
  <c r="D47" i="85"/>
  <c r="E47" i="85"/>
  <c r="F47" i="85"/>
  <c r="G47" i="85"/>
  <c r="H47" i="85"/>
  <c r="I47" i="85"/>
  <c r="J47" i="85"/>
  <c r="K47" i="85"/>
  <c r="L47" i="85"/>
  <c r="M47" i="85"/>
  <c r="C43" i="85"/>
  <c r="D43" i="85"/>
  <c r="E43" i="85"/>
  <c r="F43" i="85"/>
  <c r="G43" i="85"/>
  <c r="H43" i="85"/>
  <c r="I43" i="85"/>
  <c r="J43" i="85"/>
  <c r="K43" i="85"/>
  <c r="L43" i="85"/>
  <c r="M43" i="85"/>
  <c r="C39" i="85"/>
  <c r="D39" i="85"/>
  <c r="E39" i="85"/>
  <c r="F39" i="85"/>
  <c r="G39" i="85"/>
  <c r="G38" i="85" s="1"/>
  <c r="H39" i="85"/>
  <c r="I39" i="85"/>
  <c r="J39" i="85"/>
  <c r="K39" i="85"/>
  <c r="K38" i="85" s="1"/>
  <c r="L39" i="85"/>
  <c r="M39" i="85"/>
  <c r="B47" i="85"/>
  <c r="C31" i="85"/>
  <c r="D31" i="85"/>
  <c r="E31" i="85"/>
  <c r="F31" i="85"/>
  <c r="G31" i="85"/>
  <c r="H31" i="85"/>
  <c r="I31" i="85"/>
  <c r="J31" i="85"/>
  <c r="K31" i="85"/>
  <c r="L31" i="85"/>
  <c r="M31" i="85"/>
  <c r="C24" i="85"/>
  <c r="D24" i="85"/>
  <c r="E24" i="85"/>
  <c r="F24" i="85"/>
  <c r="G24" i="85"/>
  <c r="H24" i="85"/>
  <c r="I24" i="85"/>
  <c r="J24" i="85"/>
  <c r="K24" i="85"/>
  <c r="L24" i="85"/>
  <c r="M24" i="85"/>
  <c r="C15" i="85"/>
  <c r="D15" i="85"/>
  <c r="E15" i="85"/>
  <c r="F15" i="85"/>
  <c r="G15" i="85"/>
  <c r="H15" i="85"/>
  <c r="I15" i="85"/>
  <c r="J15" i="85"/>
  <c r="K15" i="85"/>
  <c r="L15" i="85"/>
  <c r="M15" i="85"/>
  <c r="N16" i="85"/>
  <c r="B15" i="74" s="1"/>
  <c r="N17" i="85"/>
  <c r="B16" i="74" s="1"/>
  <c r="N18" i="85"/>
  <c r="B17" i="74" s="1"/>
  <c r="N19" i="85"/>
  <c r="B18" i="74" s="1"/>
  <c r="N20" i="85"/>
  <c r="B19" i="74" s="1"/>
  <c r="N21" i="85"/>
  <c r="B20" i="74" s="1"/>
  <c r="N22" i="85"/>
  <c r="B21" i="74" s="1"/>
  <c r="N23" i="85"/>
  <c r="B22" i="74" s="1"/>
  <c r="N25" i="85"/>
  <c r="B24" i="74" s="1"/>
  <c r="N26" i="85"/>
  <c r="B25" i="74" s="1"/>
  <c r="N27" i="85"/>
  <c r="B26" i="74" s="1"/>
  <c r="N28" i="85"/>
  <c r="B27" i="74" s="1"/>
  <c r="N29" i="85"/>
  <c r="B28" i="74" s="1"/>
  <c r="N30" i="85"/>
  <c r="B29" i="74" s="1"/>
  <c r="N32" i="85"/>
  <c r="B31" i="74" s="1"/>
  <c r="N33" i="85"/>
  <c r="B32" i="74" s="1"/>
  <c r="N34" i="85"/>
  <c r="B33" i="74" s="1"/>
  <c r="N35" i="85"/>
  <c r="B34" i="74" s="1"/>
  <c r="N36" i="85"/>
  <c r="B35" i="74" s="1"/>
  <c r="N37" i="85"/>
  <c r="B36" i="74" s="1"/>
  <c r="N40" i="85"/>
  <c r="B39" i="74" s="1"/>
  <c r="N41" i="85"/>
  <c r="B40" i="74" s="1"/>
  <c r="N42" i="85"/>
  <c r="B41" i="74" s="1"/>
  <c r="N44" i="85"/>
  <c r="B43" i="74" s="1"/>
  <c r="N45" i="85"/>
  <c r="B44" i="74" s="1"/>
  <c r="N46" i="85"/>
  <c r="B45" i="74" s="1"/>
  <c r="N48" i="85"/>
  <c r="B47" i="74" s="1"/>
  <c r="N49" i="85"/>
  <c r="B48" i="74" s="1"/>
  <c r="N50" i="85"/>
  <c r="B49" i="74" s="1"/>
  <c r="N52" i="85"/>
  <c r="B51" i="74" s="1"/>
  <c r="N53" i="85"/>
  <c r="B52" i="74" s="1"/>
  <c r="N54" i="85"/>
  <c r="B53" i="74" s="1"/>
  <c r="N59" i="85"/>
  <c r="B58" i="74" s="1"/>
  <c r="N60" i="85"/>
  <c r="B59" i="74" s="1"/>
  <c r="N62" i="85"/>
  <c r="B61" i="74" s="1"/>
  <c r="N63" i="85"/>
  <c r="B62" i="74" s="1"/>
  <c r="N65" i="85"/>
  <c r="B64" i="74" s="1"/>
  <c r="N66" i="85"/>
  <c r="B65" i="74" s="1"/>
  <c r="N68" i="85"/>
  <c r="B67" i="74" s="1"/>
  <c r="N69" i="85"/>
  <c r="B68" i="74" s="1"/>
  <c r="N70" i="85"/>
  <c r="B69" i="74" s="1"/>
  <c r="N71" i="85"/>
  <c r="B70" i="74" s="1"/>
  <c r="N75" i="85"/>
  <c r="B74" i="74" s="1"/>
  <c r="N76" i="85"/>
  <c r="B75" i="74" s="1"/>
  <c r="N78" i="85"/>
  <c r="B77" i="74" s="1"/>
  <c r="N79" i="85"/>
  <c r="B78" i="74" s="1"/>
  <c r="N81" i="85"/>
  <c r="B80" i="74" s="1"/>
  <c r="N82" i="85"/>
  <c r="B81" i="74" s="1"/>
  <c r="N84" i="85"/>
  <c r="B83" i="74" s="1"/>
  <c r="N85" i="85"/>
  <c r="B84" i="74" s="1"/>
  <c r="N86" i="85"/>
  <c r="B85" i="74" s="1"/>
  <c r="N87" i="85"/>
  <c r="B86" i="74" s="1"/>
  <c r="N90" i="85"/>
  <c r="B89" i="74" s="1"/>
  <c r="N91" i="85"/>
  <c r="B90" i="74" s="1"/>
  <c r="N93" i="85"/>
  <c r="B92" i="74" s="1"/>
  <c r="N94" i="85"/>
  <c r="B93" i="74" s="1"/>
  <c r="N95" i="85"/>
  <c r="B94" i="74" s="1"/>
  <c r="N96" i="85"/>
  <c r="B95" i="74" s="1"/>
  <c r="N97" i="85"/>
  <c r="B96" i="74" s="1"/>
  <c r="N98" i="85"/>
  <c r="B97" i="74" s="1"/>
  <c r="N99" i="85"/>
  <c r="B98" i="74" s="1"/>
  <c r="N100" i="85"/>
  <c r="B99" i="74" s="1"/>
  <c r="N105" i="85"/>
  <c r="B103" i="74" s="1"/>
  <c r="N106" i="85"/>
  <c r="B104" i="74" s="1"/>
  <c r="N107" i="85"/>
  <c r="B105" i="74" s="1"/>
  <c r="N108" i="85"/>
  <c r="B106" i="74" s="1"/>
  <c r="N112" i="85"/>
  <c r="B109" i="74" s="1"/>
  <c r="N113" i="85"/>
  <c r="B110" i="74" s="1"/>
  <c r="N114" i="85"/>
  <c r="B111" i="74" s="1"/>
  <c r="N115" i="85"/>
  <c r="B112" i="74" s="1"/>
  <c r="N116" i="85"/>
  <c r="B113" i="74" s="1"/>
  <c r="N117" i="85"/>
  <c r="B114" i="74" s="1"/>
  <c r="N118" i="85"/>
  <c r="B115" i="74" s="1"/>
  <c r="N119" i="85"/>
  <c r="B116" i="74" s="1"/>
  <c r="N121" i="85"/>
  <c r="B118" i="74" s="1"/>
  <c r="N122" i="85"/>
  <c r="B119" i="74" s="1"/>
  <c r="N123" i="85"/>
  <c r="B120" i="74" s="1"/>
  <c r="N124" i="85"/>
  <c r="B121" i="74" s="1"/>
  <c r="N125" i="85"/>
  <c r="B122" i="74" s="1"/>
  <c r="N126" i="85"/>
  <c r="B123" i="74" s="1"/>
  <c r="N127" i="85"/>
  <c r="B124" i="74" s="1"/>
  <c r="N131" i="85"/>
  <c r="B127" i="74" s="1"/>
  <c r="N132" i="85"/>
  <c r="B128" i="74" s="1"/>
  <c r="N133" i="85"/>
  <c r="B129" i="74" s="1"/>
  <c r="N134" i="85"/>
  <c r="B130" i="74" s="1"/>
  <c r="N135" i="85"/>
  <c r="B131" i="74" s="1"/>
  <c r="N136" i="85"/>
  <c r="B132" i="74" s="1"/>
  <c r="N137" i="85"/>
  <c r="B133" i="74" s="1"/>
  <c r="N138" i="85"/>
  <c r="B134" i="74" s="1"/>
  <c r="N139" i="85"/>
  <c r="B135" i="74" s="1"/>
  <c r="N140" i="85"/>
  <c r="B136" i="74" s="1"/>
  <c r="N141" i="85"/>
  <c r="B137" i="74" s="1"/>
  <c r="N144" i="85"/>
  <c r="B139" i="74" s="1"/>
  <c r="N145" i="85"/>
  <c r="B140" i="74" s="1"/>
  <c r="N147" i="85"/>
  <c r="B141" i="74" s="1"/>
  <c r="N150" i="85"/>
  <c r="B144" i="74" s="1"/>
  <c r="N151" i="85"/>
  <c r="B145" i="74" s="1"/>
  <c r="N152" i="85"/>
  <c r="B146" i="74" s="1"/>
  <c r="N153" i="85"/>
  <c r="B147" i="74" s="1"/>
  <c r="N154" i="85"/>
  <c r="B148" i="74" s="1"/>
  <c r="N156" i="85"/>
  <c r="B150" i="74" s="1"/>
  <c r="N157" i="85"/>
  <c r="B151" i="74" s="1"/>
  <c r="N158" i="85"/>
  <c r="B152" i="74" s="1"/>
  <c r="N159" i="85"/>
  <c r="B153" i="74" s="1"/>
  <c r="N160" i="85"/>
  <c r="B154" i="74" s="1"/>
  <c r="N161" i="85"/>
  <c r="B155" i="74" s="1"/>
  <c r="N164" i="85"/>
  <c r="B158" i="74" s="1"/>
  <c r="N165" i="85"/>
  <c r="B159" i="74" s="1"/>
  <c r="N166" i="85"/>
  <c r="B160" i="74" s="1"/>
  <c r="N167" i="85"/>
  <c r="B161" i="74" s="1"/>
  <c r="N168" i="85"/>
  <c r="B162" i="74" s="1"/>
  <c r="N170" i="85"/>
  <c r="B164" i="74" s="1"/>
  <c r="N171" i="85"/>
  <c r="B165" i="74" s="1"/>
  <c r="N172" i="85"/>
  <c r="B166" i="74" s="1"/>
  <c r="N173" i="85"/>
  <c r="B167" i="74" s="1"/>
  <c r="N174" i="85"/>
  <c r="B168" i="74" s="1"/>
  <c r="N175" i="85"/>
  <c r="B169" i="74" s="1"/>
  <c r="N178" i="85"/>
  <c r="B172" i="74" s="1"/>
  <c r="N179" i="85"/>
  <c r="B173" i="74" s="1"/>
  <c r="N180" i="85"/>
  <c r="B174" i="74" s="1"/>
  <c r="N181" i="85"/>
  <c r="B175" i="74" s="1"/>
  <c r="N182" i="85"/>
  <c r="B176" i="74" s="1"/>
  <c r="N184" i="85"/>
  <c r="B178" i="74" s="1"/>
  <c r="N185" i="85"/>
  <c r="B179" i="74" s="1"/>
  <c r="N186" i="85"/>
  <c r="B180" i="74" s="1"/>
  <c r="N187" i="85"/>
  <c r="B181" i="74" s="1"/>
  <c r="N188" i="85"/>
  <c r="B182" i="74" s="1"/>
  <c r="N191" i="85"/>
  <c r="B185" i="74" s="1"/>
  <c r="N192" i="85"/>
  <c r="B186" i="74" s="1"/>
  <c r="N193" i="85"/>
  <c r="B187" i="74" s="1"/>
  <c r="N194" i="85"/>
  <c r="B188" i="74" s="1"/>
  <c r="N195" i="85"/>
  <c r="B189" i="74" s="1"/>
  <c r="N197" i="85"/>
  <c r="B191" i="74" s="1"/>
  <c r="N198" i="85"/>
  <c r="B192" i="74" s="1"/>
  <c r="N199" i="85"/>
  <c r="B193" i="74" s="1"/>
  <c r="N200" i="85"/>
  <c r="B194" i="74" s="1"/>
  <c r="N202" i="85"/>
  <c r="B196" i="74" s="1"/>
  <c r="N203" i="85"/>
  <c r="B197" i="74" s="1"/>
  <c r="N204" i="85"/>
  <c r="B198" i="74" s="1"/>
  <c r="N207" i="85"/>
  <c r="B201" i="74" s="1"/>
  <c r="N208" i="85"/>
  <c r="B202" i="74" s="1"/>
  <c r="N209" i="85"/>
  <c r="B203" i="74" s="1"/>
  <c r="N210" i="85"/>
  <c r="B204" i="74" s="1"/>
  <c r="N211" i="85"/>
  <c r="B205" i="74" s="1"/>
  <c r="N213" i="85"/>
  <c r="B207" i="74" s="1"/>
  <c r="N214" i="85"/>
  <c r="B208" i="74" s="1"/>
  <c r="N215" i="85"/>
  <c r="B209" i="74" s="1"/>
  <c r="N216" i="85"/>
  <c r="B210" i="74" s="1"/>
  <c r="N217" i="85"/>
  <c r="B211" i="74" s="1"/>
  <c r="N220" i="85"/>
  <c r="B214" i="74" s="1"/>
  <c r="N221" i="85"/>
  <c r="B215" i="74" s="1"/>
  <c r="N222" i="85"/>
  <c r="B216" i="74" s="1"/>
  <c r="N223" i="85"/>
  <c r="B217" i="74" s="1"/>
  <c r="N224" i="85"/>
  <c r="B218" i="74" s="1"/>
  <c r="N226" i="85"/>
  <c r="B220" i="74" s="1"/>
  <c r="N227" i="85"/>
  <c r="B221" i="74" s="1"/>
  <c r="N228" i="85"/>
  <c r="B222" i="74" s="1"/>
  <c r="N229" i="85"/>
  <c r="B223" i="74" s="1"/>
  <c r="N232" i="85"/>
  <c r="B226" i="74" s="1"/>
  <c r="N233" i="85"/>
  <c r="B227" i="74" s="1"/>
  <c r="N234" i="85"/>
  <c r="B228" i="74" s="1"/>
  <c r="N235" i="85"/>
  <c r="B229" i="74" s="1"/>
  <c r="N236" i="85"/>
  <c r="B230" i="74" s="1"/>
  <c r="N239" i="85"/>
  <c r="B233" i="74" s="1"/>
  <c r="N240" i="85"/>
  <c r="B234" i="74" s="1"/>
  <c r="N241" i="85"/>
  <c r="B235" i="74" s="1"/>
  <c r="N242" i="85"/>
  <c r="B236" i="74" s="1"/>
  <c r="N243" i="85"/>
  <c r="B237" i="74" s="1"/>
  <c r="N248" i="85"/>
  <c r="B241" i="74" s="1"/>
  <c r="N249" i="85"/>
  <c r="B242" i="74" s="1"/>
  <c r="N251" i="85"/>
  <c r="B244" i="74" s="1"/>
  <c r="N252" i="85"/>
  <c r="B245" i="74" s="1"/>
  <c r="N254" i="85"/>
  <c r="B247" i="74" s="1"/>
  <c r="N255" i="85"/>
  <c r="B248" i="74" s="1"/>
  <c r="N257" i="85"/>
  <c r="B250" i="74" s="1"/>
  <c r="N258" i="85"/>
  <c r="B251" i="74" s="1"/>
  <c r="N260" i="85"/>
  <c r="B253" i="74" s="1"/>
  <c r="N261" i="85"/>
  <c r="B254" i="74" s="1"/>
  <c r="N263" i="85"/>
  <c r="B256" i="74" s="1"/>
  <c r="N264" i="85"/>
  <c r="B257" i="74" s="1"/>
  <c r="N266" i="85"/>
  <c r="B259" i="74" s="1"/>
  <c r="N267" i="85"/>
  <c r="B260" i="74" s="1"/>
  <c r="N268" i="85"/>
  <c r="B261" i="74" s="1"/>
  <c r="N269" i="85"/>
  <c r="B262" i="74" s="1"/>
  <c r="N270" i="85"/>
  <c r="B263" i="74" s="1"/>
  <c r="N271" i="85"/>
  <c r="B264" i="74" s="1"/>
  <c r="N272" i="85"/>
  <c r="B265" i="74" s="1"/>
  <c r="N273" i="85"/>
  <c r="B266" i="74" s="1"/>
  <c r="N274" i="85"/>
  <c r="B267" i="74" s="1"/>
  <c r="N277" i="85"/>
  <c r="B270" i="74" s="1"/>
  <c r="N278" i="85"/>
  <c r="B271" i="74" s="1"/>
  <c r="N280" i="85"/>
  <c r="B273" i="74" s="1"/>
  <c r="N281" i="85"/>
  <c r="B274" i="74" s="1"/>
  <c r="N282" i="85"/>
  <c r="B275" i="74" s="1"/>
  <c r="N283" i="85"/>
  <c r="B276" i="74" s="1"/>
  <c r="N284" i="85"/>
  <c r="B277" i="74" s="1"/>
  <c r="N285" i="85"/>
  <c r="B278" i="74" s="1"/>
  <c r="N288" i="85"/>
  <c r="B281" i="74" s="1"/>
  <c r="N289" i="85"/>
  <c r="B282" i="74" s="1"/>
  <c r="N291" i="85"/>
  <c r="B284" i="74" s="1"/>
  <c r="N292" i="85"/>
  <c r="B285" i="74" s="1"/>
  <c r="N294" i="85"/>
  <c r="B287" i="74" s="1"/>
  <c r="N295" i="85"/>
  <c r="B288" i="74" s="1"/>
  <c r="N297" i="85"/>
  <c r="B290" i="74" s="1"/>
  <c r="N298" i="85"/>
  <c r="B291" i="74" s="1"/>
  <c r="N300" i="85"/>
  <c r="B293" i="74" s="1"/>
  <c r="N301" i="85"/>
  <c r="B294" i="74" s="1"/>
  <c r="N302" i="85"/>
  <c r="B295" i="74" s="1"/>
  <c r="N303" i="85"/>
  <c r="B296" i="74" s="1"/>
  <c r="N304" i="85"/>
  <c r="B297" i="74" s="1"/>
  <c r="N305" i="85"/>
  <c r="B298" i="74" s="1"/>
  <c r="N306" i="85"/>
  <c r="B299" i="74" s="1"/>
  <c r="N307" i="85"/>
  <c r="B300" i="74" s="1"/>
  <c r="N308" i="85"/>
  <c r="B301" i="74" s="1"/>
  <c r="N310" i="85"/>
  <c r="B303" i="74" s="1"/>
  <c r="N311" i="85"/>
  <c r="B304" i="74" s="1"/>
  <c r="N312" i="85"/>
  <c r="B305" i="74" s="1"/>
  <c r="N316" i="85"/>
  <c r="B308" i="74" s="1"/>
  <c r="N317" i="85"/>
  <c r="B309" i="74" s="1"/>
  <c r="N319" i="85"/>
  <c r="B311" i="74" s="1"/>
  <c r="N320" i="85"/>
  <c r="B312" i="74" s="1"/>
  <c r="N324" i="85"/>
  <c r="B315" i="74" s="1"/>
  <c r="N326" i="85"/>
  <c r="B317" i="74" s="1"/>
  <c r="N328" i="85"/>
  <c r="B319" i="74" s="1"/>
  <c r="N329" i="85"/>
  <c r="B320" i="74" s="1"/>
  <c r="N331" i="85"/>
  <c r="B322" i="74" s="1"/>
  <c r="N332" i="85"/>
  <c r="B323" i="74" s="1"/>
  <c r="N333" i="85"/>
  <c r="B324" i="74" s="1"/>
  <c r="N334" i="85"/>
  <c r="B325" i="74" s="1"/>
  <c r="N337" i="85"/>
  <c r="B327" i="74" s="1"/>
  <c r="N338" i="85"/>
  <c r="B328" i="74" s="1"/>
  <c r="N341" i="85"/>
  <c r="B330" i="74" s="1"/>
  <c r="N342" i="85"/>
  <c r="B331" i="74" s="1"/>
  <c r="N343" i="85"/>
  <c r="B332" i="74" s="1"/>
  <c r="N344" i="85"/>
  <c r="B333" i="74" s="1"/>
  <c r="N348" i="85"/>
  <c r="B336" i="74" s="1"/>
  <c r="N349" i="85"/>
  <c r="B337" i="74" s="1"/>
  <c r="N350" i="85"/>
  <c r="B338" i="74" s="1"/>
  <c r="N351" i="85"/>
  <c r="B339" i="74" s="1"/>
  <c r="N354" i="85"/>
  <c r="B341" i="74" s="1"/>
  <c r="N355" i="85"/>
  <c r="B342" i="74" s="1"/>
  <c r="N356" i="85"/>
  <c r="B343" i="74" s="1"/>
  <c r="N357" i="85"/>
  <c r="B344" i="74" s="1"/>
  <c r="N358" i="85"/>
  <c r="B345" i="74" s="1"/>
  <c r="N361" i="85"/>
  <c r="B347" i="74" s="1"/>
  <c r="N362" i="85"/>
  <c r="B348" i="74" s="1"/>
  <c r="N363" i="85"/>
  <c r="B349" i="74" s="1"/>
  <c r="N364" i="85"/>
  <c r="B350" i="74" s="1"/>
  <c r="N365" i="85"/>
  <c r="B351" i="74" s="1"/>
  <c r="N368" i="85"/>
  <c r="B353" i="74" s="1"/>
  <c r="N369" i="85"/>
  <c r="B354" i="74" s="1"/>
  <c r="N370" i="85"/>
  <c r="B355" i="74" s="1"/>
  <c r="N372" i="85"/>
  <c r="B356" i="74" s="1"/>
  <c r="N374" i="85"/>
  <c r="B357" i="74" s="1"/>
  <c r="N376" i="85"/>
  <c r="B358" i="74" s="1"/>
  <c r="N378" i="85"/>
  <c r="B359" i="74" s="1"/>
  <c r="N380" i="85"/>
  <c r="B360" i="74" s="1"/>
  <c r="N383" i="85"/>
  <c r="B362" i="74" s="1"/>
  <c r="N384" i="85"/>
  <c r="B363" i="74" s="1"/>
  <c r="N385" i="85"/>
  <c r="B364" i="74" s="1"/>
  <c r="N386" i="85"/>
  <c r="B365" i="74" s="1"/>
  <c r="N387" i="85"/>
  <c r="B366" i="74" s="1"/>
  <c r="N388" i="85"/>
  <c r="B367" i="74" s="1"/>
  <c r="N389" i="85"/>
  <c r="B368" i="74" s="1"/>
  <c r="N390" i="85"/>
  <c r="B369" i="74" s="1"/>
  <c r="N391" i="85"/>
  <c r="B370" i="74" s="1"/>
  <c r="N392" i="85"/>
  <c r="B371" i="74" s="1"/>
  <c r="N393" i="85"/>
  <c r="B372" i="74" s="1"/>
  <c r="N394" i="85"/>
  <c r="B373" i="74" s="1"/>
  <c r="N395" i="85"/>
  <c r="B374" i="74" s="1"/>
  <c r="N396" i="85"/>
  <c r="B375" i="74" s="1"/>
  <c r="N10" i="85"/>
  <c r="B10" i="74" s="1"/>
  <c r="C38" i="85" l="1"/>
  <c r="B57" i="85"/>
  <c r="B56" i="85" s="1"/>
  <c r="J73" i="85"/>
  <c r="J72" i="85" s="1"/>
  <c r="M38" i="85"/>
  <c r="I38" i="85"/>
  <c r="E38" i="85"/>
  <c r="L38" i="85"/>
  <c r="H38" i="85"/>
  <c r="H14" i="85" s="1"/>
  <c r="H11" i="85" s="1"/>
  <c r="D38" i="85"/>
  <c r="L73" i="85"/>
  <c r="L72" i="85" s="1"/>
  <c r="H73" i="85"/>
  <c r="H72" i="85" s="1"/>
  <c r="N55" i="85"/>
  <c r="B54" i="74" s="1"/>
  <c r="J38" i="85"/>
  <c r="F38" i="85"/>
  <c r="F14" i="85" s="1"/>
  <c r="F11" i="85" s="1"/>
  <c r="E14" i="85"/>
  <c r="E11" i="85" s="1"/>
  <c r="M14" i="85"/>
  <c r="M11" i="85" s="1"/>
  <c r="I14" i="85"/>
  <c r="I11" i="85" s="1"/>
  <c r="L14" i="85"/>
  <c r="L11" i="85" s="1"/>
  <c r="D14" i="85"/>
  <c r="D11" i="85" s="1"/>
  <c r="K14" i="85"/>
  <c r="K11" i="85" s="1"/>
  <c r="G14" i="85"/>
  <c r="G11" i="85" s="1"/>
  <c r="C14" i="85"/>
  <c r="C11" i="85" s="1"/>
  <c r="J14" i="85"/>
  <c r="J11" i="85" s="1"/>
  <c r="B43" i="85"/>
  <c r="B39" i="85"/>
  <c r="B31" i="85"/>
  <c r="B24" i="85"/>
  <c r="B15" i="85"/>
  <c r="N15" i="85" l="1"/>
  <c r="B14" i="74" s="1"/>
  <c r="N24" i="85"/>
  <c r="B23" i="74" s="1"/>
  <c r="M279" i="85"/>
  <c r="M276" i="85" s="1"/>
  <c r="M275" i="85" s="1"/>
  <c r="M245" i="85" s="1"/>
  <c r="L279" i="85"/>
  <c r="L276" i="85" s="1"/>
  <c r="L275" i="85" s="1"/>
  <c r="L245" i="85" s="1"/>
  <c r="K279" i="85"/>
  <c r="K276" i="85" s="1"/>
  <c r="K275" i="85" s="1"/>
  <c r="K245" i="85" s="1"/>
  <c r="J279" i="85"/>
  <c r="J276" i="85" s="1"/>
  <c r="J275" i="85" s="1"/>
  <c r="J245" i="85" s="1"/>
  <c r="I279" i="85"/>
  <c r="I276" i="85" s="1"/>
  <c r="I275" i="85" s="1"/>
  <c r="I245" i="85" s="1"/>
  <c r="H279" i="85"/>
  <c r="H276" i="85" s="1"/>
  <c r="H275" i="85" s="1"/>
  <c r="H245" i="85" s="1"/>
  <c r="G279" i="85"/>
  <c r="G276" i="85" s="1"/>
  <c r="G275" i="85" s="1"/>
  <c r="G245" i="85" s="1"/>
  <c r="F279" i="85"/>
  <c r="F276" i="85" s="1"/>
  <c r="F275" i="85" s="1"/>
  <c r="F245" i="85" s="1"/>
  <c r="E279" i="85"/>
  <c r="E276" i="85" s="1"/>
  <c r="E275" i="85" s="1"/>
  <c r="E245" i="85" s="1"/>
  <c r="D279" i="85"/>
  <c r="D276" i="85" s="1"/>
  <c r="D275" i="85" s="1"/>
  <c r="D245" i="85" s="1"/>
  <c r="C279" i="85"/>
  <c r="C276" i="85" s="1"/>
  <c r="C275" i="85" s="1"/>
  <c r="C245" i="85" s="1"/>
  <c r="B279" i="85"/>
  <c r="B276" i="85" s="1"/>
  <c r="B275" i="85" s="1"/>
  <c r="B245" i="85" s="1"/>
  <c r="N183" i="85"/>
  <c r="B177" i="74" s="1"/>
  <c r="N43" i="85"/>
  <c r="B42" i="74" s="1"/>
  <c r="N31" i="85" l="1"/>
  <c r="B30" i="74" s="1"/>
  <c r="N39" i="85"/>
  <c r="B38" i="74" s="1"/>
  <c r="N250" i="85"/>
  <c r="B243" i="74" s="1"/>
  <c r="N299" i="85"/>
  <c r="B292" i="74" s="1"/>
  <c r="N309" i="85"/>
  <c r="B302" i="74" s="1"/>
  <c r="N315" i="85"/>
  <c r="B307" i="74" s="1"/>
  <c r="N318" i="85"/>
  <c r="B310" i="74" s="1"/>
  <c r="N330" i="85"/>
  <c r="B321" i="74" s="1"/>
  <c r="N336" i="85"/>
  <c r="B326" i="74" s="1"/>
  <c r="N340" i="85"/>
  <c r="B329" i="74" s="1"/>
  <c r="N237" i="85"/>
  <c r="B231" i="74" s="1"/>
  <c r="N238" i="85"/>
  <c r="B232" i="74" s="1"/>
  <c r="N247" i="85"/>
  <c r="B240" i="74" s="1"/>
  <c r="N253" i="85"/>
  <c r="B246" i="74" s="1"/>
  <c r="N256" i="85"/>
  <c r="B249" i="74" s="1"/>
  <c r="B38" i="85"/>
  <c r="N47" i="85"/>
  <c r="B46" i="74" s="1"/>
  <c r="N51" i="85"/>
  <c r="B50" i="74" s="1"/>
  <c r="N58" i="85"/>
  <c r="B57" i="74" s="1"/>
  <c r="N61" i="85"/>
  <c r="B60" i="74" s="1"/>
  <c r="N206" i="85"/>
  <c r="B200" i="74" s="1"/>
  <c r="N212" i="85"/>
  <c r="B206" i="74" s="1"/>
  <c r="N219" i="85"/>
  <c r="B213" i="74" s="1"/>
  <c r="N225" i="85"/>
  <c r="B219" i="74" s="1"/>
  <c r="N230" i="85"/>
  <c r="B224" i="74" s="1"/>
  <c r="N231" i="85"/>
  <c r="B225" i="74" s="1"/>
  <c r="N177" i="85"/>
  <c r="B171" i="74" s="1"/>
  <c r="N293" i="85"/>
  <c r="B286" i="74" s="1"/>
  <c r="N296" i="85"/>
  <c r="B289" i="74" s="1"/>
  <c r="N64" i="85"/>
  <c r="B63" i="74" s="1"/>
  <c r="N67" i="85"/>
  <c r="B66" i="74" s="1"/>
  <c r="N111" i="85"/>
  <c r="B108" i="74" s="1"/>
  <c r="N120" i="85"/>
  <c r="B117" i="74" s="1"/>
  <c r="N129" i="85"/>
  <c r="B125" i="74" s="1"/>
  <c r="N130" i="85"/>
  <c r="B126" i="74" s="1"/>
  <c r="N143" i="85"/>
  <c r="B138" i="74" s="1"/>
  <c r="N190" i="85"/>
  <c r="B184" i="74" s="1"/>
  <c r="N259" i="85"/>
  <c r="B252" i="74" s="1"/>
  <c r="N262" i="85"/>
  <c r="B255" i="74" s="1"/>
  <c r="N265" i="85"/>
  <c r="B258" i="74" s="1"/>
  <c r="N325" i="85"/>
  <c r="B316" i="74" s="1"/>
  <c r="N327" i="85"/>
  <c r="B318" i="74" s="1"/>
  <c r="N74" i="85"/>
  <c r="B73" i="74" s="1"/>
  <c r="N77" i="85"/>
  <c r="B76" i="74" s="1"/>
  <c r="N80" i="85"/>
  <c r="B79" i="74" s="1"/>
  <c r="N83" i="85"/>
  <c r="B82" i="74" s="1"/>
  <c r="N89" i="85"/>
  <c r="B88" i="74" s="1"/>
  <c r="N92" i="85"/>
  <c r="B91" i="74" s="1"/>
  <c r="N103" i="85"/>
  <c r="B101" i="74" s="1"/>
  <c r="N104" i="85"/>
  <c r="B102" i="74" s="1"/>
  <c r="N149" i="85"/>
  <c r="B143" i="74" s="1"/>
  <c r="N155" i="85"/>
  <c r="B149" i="74" s="1"/>
  <c r="N162" i="85"/>
  <c r="B156" i="74" s="1"/>
  <c r="N163" i="85"/>
  <c r="B157" i="74" s="1"/>
  <c r="N169" i="85"/>
  <c r="B163" i="74" s="1"/>
  <c r="N189" i="85"/>
  <c r="B183" i="74" s="1"/>
  <c r="N196" i="85"/>
  <c r="B190" i="74" s="1"/>
  <c r="N201" i="85"/>
  <c r="B195" i="74" s="1"/>
  <c r="N279" i="85"/>
  <c r="B272" i="74" s="1"/>
  <c r="N287" i="85"/>
  <c r="B280" i="74" s="1"/>
  <c r="N290" i="85"/>
  <c r="B283" i="74" s="1"/>
  <c r="N346" i="85"/>
  <c r="B334" i="74" s="1"/>
  <c r="N347" i="85"/>
  <c r="B335" i="74" s="1"/>
  <c r="N353" i="85"/>
  <c r="B340" i="74" s="1"/>
  <c r="N360" i="85"/>
  <c r="B346" i="74" s="1"/>
  <c r="N367" i="85"/>
  <c r="B352" i="74" s="1"/>
  <c r="N382" i="85"/>
  <c r="B361" i="74" s="1"/>
  <c r="N110" i="85"/>
  <c r="B107" i="74" s="1"/>
  <c r="N148" i="85"/>
  <c r="B142" i="74" s="1"/>
  <c r="N176" i="85"/>
  <c r="B170" i="74" s="1"/>
  <c r="N205" i="85"/>
  <c r="B199" i="74" s="1"/>
  <c r="N218" i="85"/>
  <c r="B212" i="74" s="1"/>
  <c r="B322" i="85"/>
  <c r="N322" i="85" l="1"/>
  <c r="B313" i="74" s="1"/>
  <c r="N323" i="85"/>
  <c r="B314" i="74" s="1"/>
  <c r="N275" i="85"/>
  <c r="B268" i="74" s="1"/>
  <c r="N276" i="85"/>
  <c r="B269" i="74" s="1"/>
  <c r="N314" i="85"/>
  <c r="B306" i="74" s="1"/>
  <c r="N38" i="85"/>
  <c r="B37" i="74" s="1"/>
  <c r="N246" i="85"/>
  <c r="B239" i="74" s="1"/>
  <c r="B14" i="85"/>
  <c r="B11" i="85" s="1"/>
  <c r="N88" i="85"/>
  <c r="B87" i="74" s="1"/>
  <c r="N56" i="85"/>
  <c r="B55" i="74" s="1"/>
  <c r="N57" i="85"/>
  <c r="B56" i="74" s="1"/>
  <c r="N286" i="85"/>
  <c r="B279" i="74" s="1"/>
  <c r="N72" i="85" l="1"/>
  <c r="B71" i="74" s="1"/>
  <c r="N73" i="85"/>
  <c r="B72" i="74" s="1"/>
  <c r="N245" i="85"/>
  <c r="B238" i="74" s="1"/>
  <c r="N14" i="85"/>
  <c r="B13" i="74" s="1"/>
  <c r="N11" i="85"/>
  <c r="B11" i="7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PJCDMX</author>
  </authors>
  <commentList>
    <comment ref="E372" authorId="0" shapeId="0" xr:uid="{998092BF-B59F-45EB-995A-F0749CEEA0E9}">
      <text>
        <r>
          <rPr>
            <b/>
            <sz val="9"/>
            <color indexed="81"/>
            <rFont val="Tahoma"/>
            <charset val="1"/>
          </rPr>
          <t>PJCDMX:</t>
        </r>
        <r>
          <rPr>
            <sz val="9"/>
            <color indexed="81"/>
            <rFont val="Tahoma"/>
            <charset val="1"/>
          </rPr>
          <t xml:space="preserve">
Se informa que los dos amparos indirectos que se reportaron reportados en el mes de marzo, fueron sobreseídos en el mes de abril, por ello no se consideran en el total del numeral 21. </t>
        </r>
      </text>
    </comment>
  </commentList>
</comments>
</file>

<file path=xl/sharedStrings.xml><?xml version="1.0" encoding="utf-8"?>
<sst xmlns="http://schemas.openxmlformats.org/spreadsheetml/2006/main" count="3320" uniqueCount="495">
  <si>
    <t>ASESORÍAS EN EVENTOS LICITATORIOS</t>
  </si>
  <si>
    <t>PARTICIPACIONES EN COMITÉS DE ADQUISICIONES, OBRAS Y BAJA DE BIENES MUEBLES</t>
  </si>
  <si>
    <t>ACTAS DE ENTREGA - RECEPCIÓN LEVANTADAS</t>
  </si>
  <si>
    <t>AUDITORÍAS REALIZADAS EN EL PERIODO</t>
  </si>
  <si>
    <t>SANCIONES ADMINISTRATIVAS APLICADAS</t>
  </si>
  <si>
    <t>APERCIBIMIENTO</t>
  </si>
  <si>
    <t>AMONESTACIÓN</t>
  </si>
  <si>
    <t>SUSPENSION</t>
  </si>
  <si>
    <t>DESTITUCIÓN</t>
  </si>
  <si>
    <t>SANCIONES ECONÓMICAS</t>
  </si>
  <si>
    <t>INHABILITACIÓN</t>
  </si>
  <si>
    <t>DECLARACIONES PATRIMONIALES ANUALES (RECIBIR,CONTROLAR Y RESGUARDAR)</t>
  </si>
  <si>
    <t>DECLARACIONES PATRIMONIALES INICIO</t>
  </si>
  <si>
    <t>DECLARACIONES PATRIMONIALES CONCLUSIÓN</t>
  </si>
  <si>
    <t>VISITAS ADMINISTRATIVAS</t>
  </si>
  <si>
    <t>INVENTARIOS</t>
  </si>
  <si>
    <t>PARTICIPACIÓN EN COMITES ESPECIALES (TRIBUNAL Y CONSEJO)</t>
  </si>
  <si>
    <t>RESOLUCIONES PROCEDIMIENTOS INVESTIGACIÓN</t>
  </si>
  <si>
    <t>RESOLUCIONES PROCEDIMIENTOS DE RESPONSABILIDADES ADMINISTRATIVAS</t>
  </si>
  <si>
    <t>VALOR</t>
  </si>
  <si>
    <t>TIPO DE ÁREA: CONTRALORÍA
ENTIDAD: CONTRALORÍA
INFORME: CONTRALORÍA
FEBRERO 2011</t>
  </si>
  <si>
    <t>TIPO DE ÁREA: CONTRALORÍA
ENTIDAD: CONTRALORÍA
INFORME: CONTRALORÍA
MARZO 2011</t>
  </si>
  <si>
    <t>TIPO DE ÁREA: CONTRALORÍA
ENTIDAD: CONTRALORÍA
INFORME: CONTRALORÍA
ABRIL 2011</t>
  </si>
  <si>
    <t>TIPO DE ÁREA: CONTRALORÍA
ENTIDAD: CONTRALORÍA
INFORME: CONTRALORÍA
MAYO 2011</t>
  </si>
  <si>
    <t>TIPO DE ÁREA: CONTRALORÍA
ENTIDAD: CONTRALORÍA
INFORME: CONTRALORÍA
JUNIO 2011</t>
  </si>
  <si>
    <t>TIPO DE ÁREA: CONTRALORÍA
ENTIDAD: CONTRALORÍA
INFORME: CONTRALORÍA
JULIO 2011</t>
  </si>
  <si>
    <t>TIPO DE ÁREA: CONTRALORÍA
ENTIDAD: CONTRALORÍA
INFORME: CONTRALORÍA
AGOSTO 2011</t>
  </si>
  <si>
    <t>TIPO DE ÁREA: CONTRALORÍA
ENTIDAD: CONTRALORÍA
INFORME: CONTRALORÍA
SEPTIEMBRE 2011</t>
  </si>
  <si>
    <t>TIPO DE ÁREA: CONTRALORÍA
ENTIDAD: CONTRALORÍA
INFORME: CONTRALORÍA
OCTUBRE 2011</t>
  </si>
  <si>
    <t>TIPO DE ÁREA: CONTRALORÍA
ENTIDAD: CONTRALORÍA
INFORME: CONTRALORÍA
NOVIEMBRE 2011</t>
  </si>
  <si>
    <t>TIPO DE ÁREA: CONTRALORÍA
ENTIDAD: CONTRALORÍA
INFORME: CONTRALORÍA
DICIEMBRE 2011</t>
  </si>
  <si>
    <t>TIPO DE ÁREA: CONTRALORÍA
ENTIDAD: CONTRALORÍA
INFORME: CONTRALORÍA
FEBRERO 2012</t>
  </si>
  <si>
    <t>TIPO DE ÁREA: CONTRALORÍA
ENTIDAD: CONTRALORÍA
INFORME: CONTRALORÍA
MARZO 2012</t>
  </si>
  <si>
    <t>TIPO DE ÁREA: CONTRALORÍA
ENTIDAD: CONTRALORÍA
INFORME: CONTRALORÍA
ABRIL 2012</t>
  </si>
  <si>
    <t>TIPO DE ÁREA: CONTRALORÍA
ENTIDAD: CONTRALORÍA
INFORME: CONTRALORÍA
MAYO 2012</t>
  </si>
  <si>
    <t>TIPO DE ÁREA: CONTRALORÍA
ENTIDAD: CONTRALORÍA
INFORME: CONTRALORÍA
JUNIO 2012</t>
  </si>
  <si>
    <t>TIPO DE ÁREA: CONTRALORÍA
ENTIDAD: CONTRALORÍA
INFORME: CONTRALORÍA
JULIO 2012</t>
  </si>
  <si>
    <t>TIPO DE ÁREA: CONTRALORÍA
ENTIDAD: CONTRALORÍA
INFORME: CONTRALORÍA
AGOSTO 2012</t>
  </si>
  <si>
    <t>TIPO DE ÁREA: CONTRALORÍA
ENTIDAD: CONTRALORÍA
INFORME: CONTRALORÍA
SEPTIEMBRE 2012</t>
  </si>
  <si>
    <t>TIPO DE ÁREA: CONTRALORÍA
ENTIDAD: CONTRALORÍA
INFORME: CONTRALORÍA
OCTUBRE 2012</t>
  </si>
  <si>
    <t>TIPO DE ÁREA: CONTRALORÍA
ENTIDAD: CONTRALORÍA
INFORME: CONTRALORÍA
NOVIEMBRE 2012</t>
  </si>
  <si>
    <t>TIPO DE ÁREA: CONTRALORÍA
ENTIDAD: CONTRALORÍA
INFORME: CONTRALORÍA
DICIEMBRE 2012</t>
  </si>
  <si>
    <t>TIPO DE ÁREA: CONTRALORÍA
ENTIDAD: CONTRALORÍA
INFORME: CONTRALORÍA
FEBRERO 2013</t>
  </si>
  <si>
    <t>TIPO DE ÁREA: CONTRALORÍA
ENTIDAD: CONTRALORÍA
INFORME: CONTRALORÍA
MARZO 2013</t>
  </si>
  <si>
    <t>TIPO DE ÁREA: CONTRALORÍA
ENTIDAD: CONTRALORÍA
INFORME: CONTRALORÍA
ABRIL 2013</t>
  </si>
  <si>
    <t>TIPO DE ÁREA: CONTRALORÍA
ENTIDAD: CONTRALORÍA
INFORME: CONTRALORÍA
MAYO 2013</t>
  </si>
  <si>
    <t>TIPO DE ÁREA: CONTRALORÍA
ENTIDAD: CONTRALORÍA
INFORME: CONTRALORÍA
JUNIO 2013</t>
  </si>
  <si>
    <t>TIPO DE ÁREA: CONTRALORÍA
ENTIDAD: CONTRALORÍA
INFORME: CONTRALORÍA
JULIO 2013</t>
  </si>
  <si>
    <t>TIPO DE ÁREA: CONTRALORÍA
ENTIDAD: CONTRALORÍA
INFORME: CONTRALORÍA
AGOSTO 2013</t>
  </si>
  <si>
    <t>TIPO DE ÁREA: CONTRALORÍA
ENTIDAD: CONTRALORÍA
INFORME: CONTRALORÍA
SEPTIEMBRE 2013</t>
  </si>
  <si>
    <t>TIPO DE ÁREA: CONTRALORÍA
ENTIDAD: CONTRALORÍA
INFORME: CONTRALORÍA
OCTUBRE 2013</t>
  </si>
  <si>
    <t>TIPO DE ÁREA: CONTRALORÍA
ENTIDAD: CONTRALORÍA
INFORME: CONTRALORÍA
NOVIEMBRE 2013</t>
  </si>
  <si>
    <t>TIPO DE ÁREA: CONTRALORÍA
ENTIDAD: CONTRALORÍA
INFORME: CONTRALORÍA
DICIEMBRE 2013</t>
  </si>
  <si>
    <t>TIPO DE ÁREA: CONTRALORÍA
ENTIDAD: CONTRALORÍA
INFORME: CONTRALORÍA
FEBRERO 2014</t>
  </si>
  <si>
    <t>TIPO DE ÁREA: CONTRALORÍA
ENTIDAD: CONTRALORÍA
INFORME: CONTRALORÍA
MARZO 2014</t>
  </si>
  <si>
    <t>TIPO DE ÁREA: CONTRALORÍA
ENTIDAD: CONTRALORÍA
INFORME: CONTRALORÍA
ABRIL 2014</t>
  </si>
  <si>
    <t>TIPO DE ÁREA: CONTRALORÍA
ENTIDAD: CONTRALORÍA
INFORME: CONTRALORÍA
MAYO 2014</t>
  </si>
  <si>
    <t>TIPO DE ÁREA: CONTRALORÍA
ENTIDAD: CONTRALORÍA
INFORME: CONTRALORÍA
JUNIO 2014</t>
  </si>
  <si>
    <t>TIPO DE ÁREA: CONTRALORÍA
ENTIDAD: CONTRALORÍA
INFORME: CONTRALORÍA
JULIO 2014</t>
  </si>
  <si>
    <t>TIPO DE ÁREA: CONTRALORÍA
ENTIDAD: CONTRALORÍA
INFORME: CONTRALORÍA
AGOSTO 2014</t>
  </si>
  <si>
    <t>TIPO DE ÁREA: CONTRALORÍA
ENTIDAD: CONTRALORÍA
INFORME: CONTRALORÍA
SEPTIEMBRE 2014</t>
  </si>
  <si>
    <t>TIPO DE ÁREA: CONTRALORÍA
ENTIDAD: CONTRALORÍA
INFORME: CONTRALORÍA
OCTUBRE 2014</t>
  </si>
  <si>
    <t>TIPO DE ÁREA: CONTRALORÍA
ENTIDAD: CONTRALORÍA
INFORME: CONTRALORÍA
NOVIEMBRE 2014</t>
  </si>
  <si>
    <t>TIPO DE ÁREA: CONTRALORÍA
ENTIDAD: CONTRALORÍA
INFORME: CONTRALORÍA
DICIEMBRE 2014</t>
  </si>
  <si>
    <t>TIPO DE ÁREA: CONTRALORÍA
ENTIDAD: CONTRALORÍA
INFORME: CONTRALORÍA
FEBRERO 2015</t>
  </si>
  <si>
    <t>TIPO DE ÁREA: CONTRALORÍA
ENTIDAD: CONTRALORÍA
INFORME: CONTRALORÍA
MARZO 2015</t>
  </si>
  <si>
    <t>TIPO DE ÁREA: CONTRALORÍA
ENTIDAD: CONTRALORÍA
INFORME: CONTRALORÍA
ABRIL 2015</t>
  </si>
  <si>
    <t>TIPO DE ÁREA: CONTRALORÍA
ENTIDAD: CONTRALORÍA
INFORME: CONTRALORÍA
MAYO 2015</t>
  </si>
  <si>
    <t>TIPO DE ÁREA: CONTRALORÍA
ENTIDAD: CONTRALORÍA
INFORME: CONTRALORÍA
JUNIO 2015</t>
  </si>
  <si>
    <t>TIPO DE ÁREA: CONTRALORÍA
ENTIDAD: CONTRALORÍA
INFORME: CONTRALORÍA
JULIO 2015</t>
  </si>
  <si>
    <t>TIPO DE ÁREA: CONTRALORÍA
ENTIDAD: CONTRALORÍA
INFORME: CONTRALORÍA
AGOSTO 2015</t>
  </si>
  <si>
    <t>TIPO DE ÁREA: CONTRALORÍA
ENTIDAD: CONTRALORÍA
INFORME: CONTRALORÍA
SEPTIEMBRE 2015</t>
  </si>
  <si>
    <t>TIPO DE ÁREA: CONTRALORÍA
ENTIDAD: CONTRALORÍA
INFORME: CONTRALORÍA
OCTUBRE 2015</t>
  </si>
  <si>
    <t>TIPO DE ÁREA: CONTRALORÍA
ENTIDAD: CONTRALORÍA
INFORME: CONTRALORÍA
NOVIEMBRE 2015</t>
  </si>
  <si>
    <t>TIPO DE ÁREA: CONTRALORÍA
ENTIDAD: CONTRALORÍA
INFORME: CONTRALORÍA
DICIEMBRE 2015</t>
  </si>
  <si>
    <t>TIPO DE ÁREA: CONTRALORÍA
ENTIDAD: CONTRALORÍA
INFORME: CONTRALORÍA
FEBRERO 2016</t>
  </si>
  <si>
    <t>TIPO DE ÁREA: CONTRALORÍA
ENTIDAD: CONTRALORÍA
INFORME: CONTRALORÍA
MARZO 2016</t>
  </si>
  <si>
    <t>TIPO DE ÁREA: CONTRALORÍA
ENTIDAD: CONTRALORÍA
INFORME: CONTRALORÍA
ABRIL 2016</t>
  </si>
  <si>
    <t>TIPO DE ÁREA: CONTRALORÍA
ENTIDAD: CONTRALORÍA
INFORME: CONTRALORÍA
MAYO 2016</t>
  </si>
  <si>
    <t>TIPO DE ÁREA: CONTRALORÍA
ENTIDAD: CONTRALORÍA
INFORME: CONTRALORÍA
JUNIO 2016</t>
  </si>
  <si>
    <t>TIPO DE ÁREA: CONTRALORÍA
ENTIDAD: CONTRALORÍA
INFORME: CONTRALORÍA
JULIO 2016</t>
  </si>
  <si>
    <t>TIPO DE ÁREA: CONTRALORÍA
ENTIDAD: CONTRALORÍA
INFORME: CONTRALORÍA
AGOSTO 2016</t>
  </si>
  <si>
    <t>TIPO DE ÁREA: CONTRALORÍA
ENTIDAD: CONTRALORÍA
INFORME: CONTRALORÍA
SEPTIEMBRE 2016</t>
  </si>
  <si>
    <t>TIPO DE ÁREA: CONTRALORÍA
ENTIDAD: CONTRALORÍA
INFORME: CONTRALORÍA
OCTUBRE 2016</t>
  </si>
  <si>
    <t>TIPO DE ÁREA: CONTRALORÍA
ENTIDAD: CONTRALORÍA
INFORME: CONTRALORÍA
NOVIEMBRE 2016</t>
  </si>
  <si>
    <t>TIPO DE ÁREA: CONTRALORÍA
ENTIDAD: CONTRALORÍA
INFORME: CONTRALORÍA
DICIEMBRE 2016</t>
  </si>
  <si>
    <t>NOTAS</t>
  </si>
  <si>
    <t>Rubros</t>
  </si>
  <si>
    <t>Total</t>
  </si>
  <si>
    <t>Enero</t>
  </si>
  <si>
    <t>Febrero</t>
  </si>
  <si>
    <t>Marzo</t>
  </si>
  <si>
    <t>Abril</t>
  </si>
  <si>
    <t>Mayo</t>
  </si>
  <si>
    <t>Junio</t>
  </si>
  <si>
    <t>Julio</t>
  </si>
  <si>
    <t>Agosto</t>
  </si>
  <si>
    <t>Septiembre</t>
  </si>
  <si>
    <t>Octubre</t>
  </si>
  <si>
    <t>Noviembre</t>
  </si>
  <si>
    <t>Diciembre</t>
  </si>
  <si>
    <t>2022</t>
  </si>
  <si>
    <t>MEDIOS DE CONTROL CONSTITUCIONAL.</t>
  </si>
  <si>
    <t>RECURSOS DE QUEJA.</t>
  </si>
  <si>
    <t>2. RECURSOS DE QUEJA:</t>
  </si>
  <si>
    <t>4. NÚMERO DE ACUERDOS DICTADOS EN LA SALA CONSTITUCIONAL:</t>
  </si>
  <si>
    <t>5. NÚMERO DE AUDIENCIAS:</t>
  </si>
  <si>
    <t>6. TOTAL DE ASUNTOS CONCLUIDOS EN LA SALA CONSTITUCIONAL</t>
  </si>
  <si>
    <t>7. PARTES PROCESALES EN LOS MEDIOS DE CONTROL CONSTITUCIONAL:</t>
  </si>
  <si>
    <t>11. EJECUCIÓN DE SENTENCIA:</t>
  </si>
  <si>
    <t>12. DECLARATORIAS DE INCONSTITUCIONALIDAD:</t>
  </si>
  <si>
    <t>13. MEDIDAS DE APREMIO IMPUESTAS EN TÉRMINOS DEL ARTÍCULO 19 DE LA LEY DE LA SALA CONSTITUCIONAL DEL PODER JUDICIAL DE LA CIUDAD DE MÉXICO:</t>
  </si>
  <si>
    <t>14. INCIDENTES DE ESPECIAL PRONUNCIAMIENTO:</t>
  </si>
  <si>
    <t>15. VISTAS A LA FISCALÍA GENERAL DE JUSTICIA DE LA CIUDAD DE MÉXICO:</t>
  </si>
  <si>
    <t>16. TOTAL DE NOTIFICACIONES REALIZADAS:</t>
  </si>
  <si>
    <t>17. NÚMERO DE MULTAS IMPUESTAS:</t>
  </si>
  <si>
    <t>19. EXPEDIENTES ENVIADOS AL ARCHIVO:</t>
  </si>
  <si>
    <t>20. TOTAL DE SOLICITUDES DE INFORMACION PÚBLICA RECIBIDAS EN EL MES:</t>
  </si>
  <si>
    <t>21. JUICIOS DE AMPARO HECHOS VALER EN CONTRA DE SENTENCIAS O RESOLUCIONES DE LA SALA CONSTITUCIONAL:</t>
  </si>
  <si>
    <t>ASUNTOS EN TRÁMITE AL CIERRE DEL MES ANTERIOR.</t>
  </si>
  <si>
    <t/>
  </si>
  <si>
    <t>1. ASUNTOS INGRESADOS:</t>
  </si>
  <si>
    <t>3. NÚMERO DE RECURSOS DE RECLAMACIÓN INTERPUESTOS, EN TÉRMINOS DEL
 ARTÍCULO 65 DE LA LEY DE LA SALA CONSTITUCIONAL DEL PODER JUDICIAL DE 
 LA CIUDAD DE MÉXICO:</t>
  </si>
  <si>
    <t>8. NÚMERO DE RECURSOS DE QUEJA INTERPUESTOS BAJO LOS SUPUESTOS QUE
 ESTABLECE EL ARTÍCULO 69 DE LA LEY DE LA SALA CONSTITUCIONAL DEL PODER
 JUDICIAL DE LA CIUDAD DE MÉXICO:</t>
  </si>
  <si>
    <t>9. RESOLUCIONES RECAÍDAS A LOS RECURSOS DE QUEJA EN TÉRMINOS DEL 
 ARTÍCULO 72 DE LA LEY DE LA SALA CONSTITUCIONAL DEL PODER JUDICIAL
 DE LA CIUDAD DE MÉXICO:</t>
  </si>
  <si>
    <t>10. RESOLUCIONES RECAÍDAS A LOS RECURSOS DE QUEJA ACORDE AL ARTÍCULO 723 
 DEL CÓDIGO DE PROCEDIMIENTOS CIVILES PARA EL DISTRITO FEDERAL (HOY 
 CIUDAD DE MÉXICO):</t>
  </si>
  <si>
    <t>18. TOTAL DE RESOLUCIONES O SENTENCIAS QUE GENERARON PRECEDENTE EN
 TÉRMINOS DEL ARTÍCULO 57 DE LA LEY DE LA SALA CONSTITUCIONAL DEL
 PODER JUDICAL DE LA CIUDAD DE MÉXICO:</t>
  </si>
  <si>
    <t xml:space="preserve">     2.1 NÚMERO DE RECURSOS DE QUEJA INTERPUESTOS BAJO LOS SUPUESTOS QUE 
 ESTABLECE EL ARTÍCULO 69 DE LA LEY DE LA SALA CONSTITUCIONAL DEL 
 PODER JUDICIAL DE LA CIUDAD DE MÉXICO, A SABER:</t>
  </si>
  <si>
    <t xml:space="preserve">     3.1 RECURSOS DE RECLAMACIÓN PRESENTADOS, CONTRA:</t>
  </si>
  <si>
    <t xml:space="preserve">     3.2 NÚMERO DE RECURSOS DE RECLAMACIÓN NO PROCEDENTES O
 DESECHADOS, RESPECTO A:</t>
  </si>
  <si>
    <t xml:space="preserve">     4.1 EN CADA MEDIO DE CONTROL CONSTITUCIONAL:</t>
  </si>
  <si>
    <t xml:space="preserve">     4.2 EN LOS RECURSOS DE QUEJA EN TÉRMINOS DEL ARTÍCULO 72 DE LA SALA DEL PODER JUDICIAL DE LA CIUDAD DE MÉXICO</t>
  </si>
  <si>
    <t xml:space="preserve">     4.3 EN LOS RECURSOS DE RECLAMACIÓN EN TÉRMINOS DEL ARTÍCULO 65 DE LA SALA DEL PODER JUDICIAL DE LA CIUDAD DE MÉXICO</t>
  </si>
  <si>
    <t xml:space="preserve">     4.4 EN LOS RECURSOS DE QUEJA EN TÉRMINOS DEL ARTÍCULO DE 723 DEL CÓDIGO DE PROCEDIMIENTOS CIVILES DE LA CIUDAD DE MÉXICO</t>
  </si>
  <si>
    <t xml:space="preserve">     7.1 PARTE ACTORA:</t>
  </si>
  <si>
    <t xml:space="preserve">     7.2 PARTE DEMANDADA:</t>
  </si>
  <si>
    <t xml:space="preserve">     7.3 TERCERISTA:</t>
  </si>
  <si>
    <t xml:space="preserve">     8.1 NÚMERO DE RECURSOS DE QUEJA ADMITIDOS:</t>
  </si>
  <si>
    <t xml:space="preserve">     8.2 NÚMERO DE RECURSOS DE QUEJA NO ADMITIDOS O DESECHADOS:</t>
  </si>
  <si>
    <t xml:space="preserve">     9.1 NÚMERO DE RECURSOS DE QUEJA FUNDADOS:</t>
  </si>
  <si>
    <t xml:space="preserve">     9.2 NÚMERO DE RECURSOS DE QUEJA NO FUNDADOS O DESECHADOS:</t>
  </si>
  <si>
    <t xml:space="preserve">     1.1 CONTROVERSIAS CONSTITUCIONALES ENTRE:</t>
  </si>
  <si>
    <t xml:space="preserve">          1.1.1 PERSONA TITULAR DE UNA ALCALDÍA Y EL CONCEJO, AMBOS DE LA CIUDAD DE MÉXICO.</t>
  </si>
  <si>
    <t xml:space="preserve">          1.1.2 DOS O MÁS ALCALDÍAS DE LA CIUDAD DE MÉXICO.</t>
  </si>
  <si>
    <t xml:space="preserve">          1.1.3 UNA O MÁS ALCALDÍAS Y EL PODER EJECUTIVO, AMBOS DE LA CIUDAD DE MÉXICO.</t>
  </si>
  <si>
    <t xml:space="preserve">          1.1.4 UNA O MÁS ALCALDÍAS Y EL PODER LEGISLATIVO, AMBOS DE LA CIUDAD DE MÉXICO.</t>
  </si>
  <si>
    <t xml:space="preserve">          1.1.5 UNA O MÁS ALCALDÍAS Y ORGANISMO CONSTITUCIONAL AUTÓNOMO, AMBOS DE LA CIUDAD DE MÉXICO.</t>
  </si>
  <si>
    <t xml:space="preserve">          1.1.6 PODER LEGISLATIVO Y PODER EJECUTIVO, AMBOS DE LA CIUDAD DE MÉXICO.</t>
  </si>
  <si>
    <t xml:space="preserve">          1.1.7 CUALQUIER ORGANISMO CONSTITUCIONAL AUTÓNOMO Y EL PODER EJECUTIVO, AMBOS DE LA CIUDAD DE MÉXICO.</t>
  </si>
  <si>
    <t xml:space="preserve">          1.1.8 CUALQUIER ORGANISMO CONSTITUCIONAL AUTÓNOMO Y DEL PODER LEGISLATIVO, AMBOS DE LA CIUDAD DE MÉXICO.</t>
  </si>
  <si>
    <t xml:space="preserve">     1.2 ACCIONES DE INCONSTITUCIONALIDAD, INTERPUESTAS POR:</t>
  </si>
  <si>
    <t xml:space="preserve">          1.2.1 PERSONA TITULAR DE LA JEFATURA DE GOBIERNO DE LA CIUDAD DE MÉXICO.</t>
  </si>
  <si>
    <t xml:space="preserve">          1.2.2 DIPUTADAS Y DIPUTADOS DEL CONGRESO DE LA CIUDAD DE MÉXICO, EN TÉRMINOS DEL ARTÍCULO 
 36, APARTADO C, NUMERAL 1, INCISO B), DE LA CONSTITUCIÓN POLÍTICA DE LA CIUDAD DE MÉXICO.</t>
  </si>
  <si>
    <t xml:space="preserve">          1.2.3 ORGANISMO CONSTITUCIONAL AUTÓNOMO DE LA CIUDAD DE MÉXICO.</t>
  </si>
  <si>
    <t xml:space="preserve">          1.2.4 PERSONA TITULAR DE LA FISCALÍA GENERAL DE JUSTICIA DE LA CIUDAD DE MÉXICO.</t>
  </si>
  <si>
    <t xml:space="preserve">          1.2.5 PARTIDOS POLÍTICOS.</t>
  </si>
  <si>
    <t xml:space="preserve">          1.2.6 CIUDADANÍA, EN TÉRMINOS DEL ARTÍCULO 36, APARTADO C, NUMERAL 1, INCISO F), DE LA CONSTITUCIÓN 
 POLÍTICA DE LA CIUDAD DE MÉXICO.</t>
  </si>
  <si>
    <t xml:space="preserve">     1.3. ACCIONES POR OMISIÓN LEGISLATIVA, INTERPUESTAS POR:</t>
  </si>
  <si>
    <t xml:space="preserve">          1.3.1 PERSONA TITULAR DE LA JEFATURA DE GOBIERNO DE LA CIUDAD DE MÉXICO.</t>
  </si>
  <si>
    <t xml:space="preserve">          1.3.2 CUALQUIER ORGANISMO CONSTITUCIONAL AUTÓNOMO DE LA CIUDAD DE MÉXICO.</t>
  </si>
  <si>
    <t xml:space="preserve">          1.3.3 PERSONA TITULAR DE LA FISCALÍA GENERAL DE JUSTICIA DE LA CIUDAD DE MÉXICO.</t>
  </si>
  <si>
    <t xml:space="preserve">          1.3.4 ALCALDÍAS DE LA CIUDAD DE MÉXICO.</t>
  </si>
  <si>
    <t xml:space="preserve">          1.3.5 DIPUTADAS Y DIPUTADOS DEL CONGRESO DE LA CIUDAD DE MÉXICO, EN TÉRMINOS DEL ARTÍCULO 36, 
 APARTADO C, NUMERAL 3, INCISO E), DE LA CONSTITUCIÓN POLÍTICA DE LA CIUDAD DE MÉXICO.</t>
  </si>
  <si>
    <t xml:space="preserve">          1.3.6 CIUDADANÍA, EN TÉRMINOS DEL ARTÍCULO 36, APARTADO C, NUMERAL 3, INCISO F) DE LA CONSTITUCIÓN POLÍTICA
 DE LA CIUDAD DE MÉXICO.</t>
  </si>
  <si>
    <t xml:space="preserve">     1.4. ACCIONES DE CUMPLIMIENTO, INTERPUESTAS POR:</t>
  </si>
  <si>
    <t xml:space="preserve">          1.4.1 PERSONA FÍSICA EN CONTRA DE:</t>
  </si>
  <si>
    <t xml:space="preserve">               1.4.1.1 PODERES PÚBLICOS DE LA CIUDAD DE MÉXICO.</t>
  </si>
  <si>
    <t xml:space="preserve">               1.4.1.2 ORGANISMOS CONSTITUCIONALES AUTÓNOMOS DE LA CIUDAD DE MÉXICO.</t>
  </si>
  <si>
    <t xml:space="preserve">               1.4.1.3 ALCALDÍAS DE LA CIUDAD DE MÉXICO.</t>
  </si>
  <si>
    <t xml:space="preserve">          1.4.2 PERSONAS MENORES DE EDAD Y/O REPRESENTE, EN CONTRA DE:</t>
  </si>
  <si>
    <t xml:space="preserve">               1.4.2.1 PODERES PÚBLICOS DE LA CIUDAD DE MÉXICO.</t>
  </si>
  <si>
    <t xml:space="preserve">               1.4.2.2 ORGANISMOS CONSTITUCIONALES AUTÓNOMOS DE LA CIUDAD DE MÉXICO.</t>
  </si>
  <si>
    <t xml:space="preserve">               1.4.2.3 ALCALDÍAS DE LA CIUDAD DE MÉXICO.</t>
  </si>
  <si>
    <t xml:space="preserve">          1.4.3 PERSONA MORAL EN CONTRA DE:</t>
  </si>
  <si>
    <t xml:space="preserve">               1.4.3.1 PODERES PÚBLICOS DE LA CIUDAD DE MÉXICO.</t>
  </si>
  <si>
    <t xml:space="preserve">               1.4.3.2 ORGANISMOS CONSTITUCIONALES AUTÓNOMOS DE LA CIUDAD DE MÉXICO.</t>
  </si>
  <si>
    <t xml:space="preserve">               1.4.3.3 ALCALDÍAS DE LA CIUDAD DE MÉXICO.</t>
  </si>
  <si>
    <t xml:space="preserve">          1.4.4 ACCIÓN COLECTIVA EN CONTRA DE:</t>
  </si>
  <si>
    <t xml:space="preserve">               1.4.4.1 PODERES PÚBLICOS DE LA CIUDAD DE MÉXICO.</t>
  </si>
  <si>
    <t xml:space="preserve">               1.4.4.2 ORGANISMOS CONSTITUCIONALES AUTÓNOMOS DE LA CIUDAD DE MÉXICO.</t>
  </si>
  <si>
    <t xml:space="preserve">               1.4.4.3 ALCALDÍAS DE LA CIUDAD DE MÉXICO.</t>
  </si>
  <si>
    <t xml:space="preserve">     1.5 IMPUGNACIONES DE RESOLUCIONES DEFINITIVAS DICTADAS POR LAS JUEZAS Y LOS JUECES DE TUTELA DE DERECHOS
 HUMANOS:</t>
  </si>
  <si>
    <t xml:space="preserve">          1.5.1 ARTÍCULO 26, FRACCIÓN I DE LA LEY ORGÁNICA DE LA SALA CONSTITUCIONAL DEL PODER JUDICIAL DE LA CIUDAD 
 DE MÉXICO: SE HAYA DECIDIDO U OMITIDO DECIDIR SOBRE LA CONSTITUCIONALIDAD DE NORMAS LOCALES DE
 CARÁCTER GENERAL, EN UN EJERCICIO DE CONTROL DIFUSO A LA LUZ DEL CONTENIDO DE LA CONSTITUCIÓN POLÍTICA
 DE LA CIUDAD DE MÉXICO, CUANDO HUBIEREN SIDO PLANTEADAS:</t>
  </si>
  <si>
    <t xml:space="preserve">               1.5.1.1 IMPUGNACIONES POR PERSONA QUEJOSA:</t>
  </si>
  <si>
    <t xml:space="preserve">                    1.5.1.1.1 PERSONA FÍSICA:</t>
  </si>
  <si>
    <t xml:space="preserve">                         1.5.1.1.1.1 HOMBRE.</t>
  </si>
  <si>
    <t xml:space="preserve">                         1.5.1.1.1.2 MUJER.</t>
  </si>
  <si>
    <t xml:space="preserve">                         1.5.1.1.1.3 PERTENENCIA A POBLACIÓN L.G.B.T.T.T.I:</t>
  </si>
  <si>
    <t xml:space="preserve">                              1.5.1.1.1.3.1 SÍ.</t>
  </si>
  <si>
    <t xml:space="preserve">                              1.5.1.1.1.3.2 NO.</t>
  </si>
  <si>
    <t xml:space="preserve">                    1.5.1.1.2 PERSONAS MENORES DE EDAD Y/O REPRESENTANTE:</t>
  </si>
  <si>
    <t xml:space="preserve">                         1.5.1.1.2.1 HOMBRE.</t>
  </si>
  <si>
    <t xml:space="preserve">                         1.5.1.1.2.2 MUJER.</t>
  </si>
  <si>
    <t xml:space="preserve">                         1.5.1.1.2.3 PERTENENCIA A POBLACIÓN L.G.B.T.T.T.I:</t>
  </si>
  <si>
    <t xml:space="preserve">                              1.5.1.1.2.3.1 SÍ.</t>
  </si>
  <si>
    <t xml:space="preserve">                              1.5.1.1.2.3.2 NO.</t>
  </si>
  <si>
    <t xml:space="preserve">                    1.5.1.1.3 PERSONA MORAL.</t>
  </si>
  <si>
    <t xml:space="preserve">                    1.5.1.1.4 GRUPO O COMUNIDAD NATURAL O JURÍDICA.</t>
  </si>
  <si>
    <t xml:space="preserve">          1.5.2 ARTÍCULO 26, FRACCIÓN II DE LA LEY ORGÁNICA DE LA SALA CONSTITUCIONAL DEL PODER JUDICIAL DE LA 
 CIUDAD DE MÉXICO: SE HAYA ESTABLECIDO LA INTERPRETACIÓN DIRECTA DE UN PRECEPTO DE LA 
 CONSTITUCIÓN POLÍTICA DE LA CIUDAD DE MÉXICO, O SE HAYA OMITIDO DECIDIR SOBRE TALES CUESTIONES
 CUANDO HUBIEREN SIDO PLANTEADAS:</t>
  </si>
  <si>
    <t xml:space="preserve">               1.5.2.1 IMPUGNACIONES POR PERSONA QUEJOSA:</t>
  </si>
  <si>
    <t xml:space="preserve">                    1.5.2.1.1 PERSONA FÍSICA:</t>
  </si>
  <si>
    <t xml:space="preserve">                         1.5.2.1.1.1 HOMBRE.</t>
  </si>
  <si>
    <t xml:space="preserve">                         1.5.2.1.1.2 MUJER.</t>
  </si>
  <si>
    <t xml:space="preserve">                         1.5.2.1.1.3 PERTENENCIA A POBLACIÓN L.G.B.T.T.T.I:</t>
  </si>
  <si>
    <t xml:space="preserve">                              1.5.2.1.1.3.1 SÍ.</t>
  </si>
  <si>
    <t xml:space="preserve">                              1.5.2.1.1.3.2 NO.</t>
  </si>
  <si>
    <t xml:space="preserve">                    1.5.2.1.2 PERSONAS MENORES DE EDAD Y/O REPRESENTANTE:</t>
  </si>
  <si>
    <t xml:space="preserve">                         1.5.2.1.2.1 HOMBRE.</t>
  </si>
  <si>
    <t xml:space="preserve">                         1.5.2.1.2.2 MUJER.</t>
  </si>
  <si>
    <t xml:space="preserve">                         1.5.2.1.2.3 PERTENENCIA A POBLACIÓN L.G.B.T.T.T.I:</t>
  </si>
  <si>
    <t xml:space="preserve">                              1.5.2.1.2.3.1 SÍ.</t>
  </si>
  <si>
    <t xml:space="preserve">                              1.5.2.1.2.3.2 NO.     </t>
  </si>
  <si>
    <t xml:space="preserve">                    1.5.2.1.3 PERSONA MORAL.</t>
  </si>
  <si>
    <t xml:space="preserve">                    1.5.2.1.4 GRUPO O COMUNIDAD NATURAL O JURÍDICA.</t>
  </si>
  <si>
    <t xml:space="preserve">     1.6 IMPUGNACIONES RELATIVAS AL PROCEDIMIENTO DE REFERÉNDUM:</t>
  </si>
  <si>
    <t xml:space="preserve">          1.6.1 PROMOVIDAS POR:</t>
  </si>
  <si>
    <t xml:space="preserve">               1.6.1.1 CIUDADANÍA, EN TÉRMINOS DEL ARTÍCULO 137, FRACCIÓN I, DE LA LEY DE LA SALA CONSTITUCIONAL DEL 
 PODER JUDICIAL DE LA CIUDAD DE MÉXICO.</t>
  </si>
  <si>
    <t xml:space="preserve">               1.6.1.2 DIPUTADAS Y DIPUTADOS DEL CONGRESO DE LA CIUDAD DE MÉXICO, EN TÉRMINOS DEL ARTÍCULO 137, 
 FRACCIÓN II, DE LA LEY DE LA SALA CONSTITUCIONAL DEL PODER JUDICIAL DE LA CIUDAD DE MÉXICO.</t>
  </si>
  <si>
    <t xml:space="preserve">          1.6.2 PROMOVIDAS EN CONTRA DE:</t>
  </si>
  <si>
    <t xml:space="preserve">               1.6.2.1 LA ADMISIÓN DE LA PETICIÓN DE REFERÉNDUM.</t>
  </si>
  <si>
    <t xml:space="preserve">               1.6.2.2 DESECHAMIENTO DE LA PETICIÓN DE REFERÉNDUM.</t>
  </si>
  <si>
    <t xml:space="preserve">               1.6.2.3 LA DECLARATORIA DE PROCEDENCIA E INICIO DEL PROCEDIMIENTO DE REFERÉNDUM.</t>
  </si>
  <si>
    <t xml:space="preserve">               1.6.2.4 LAS DETERMINACIONES SOBRE LA PERIODICIDAD DEL PROCEDIMIENTO DE REFERÉNDUM.</t>
  </si>
  <si>
    <t xml:space="preserve">               1.6.2.5 LA DECLARATORIA DE VALIDEZ DEL REFERÉNDUM.</t>
  </si>
  <si>
    <t xml:space="preserve">               1.6.2.6 LAS DEMÁS QUE SE PRESENTEN EN EL DESARROLLO DEL PROCEDIMIENTO PREVISTAS EN LA LEY DE LA MATERIA.</t>
  </si>
  <si>
    <t xml:space="preserve">     1.7 ACCIÓN CONSULTIVA.</t>
  </si>
  <si>
    <t xml:space="preserve">          2.1.1 CONTRA LA PARTE DEMANDADA O CUALQUIER OTRA AUTORIDAD, POR VIOLACIÓN, EXCESO O DEFECTO EN LA 
 EJECUCIÓN DEL AUTO O RESOLUCIÓN POR EL QUE SE HAYA CONCEDIDO LA SUSPENSIÓN.</t>
  </si>
  <si>
    <t xml:space="preserve">          2.1.2 CONTRA LA PARTE CONDENADA, POR EXCESO O DEFECTO EN LA EJECUCIÓN DE UNA SENTENCIA.</t>
  </si>
  <si>
    <t xml:space="preserve">          3.1.1 LOS AUTOS O RESOLUCIONES DE LA SALA CONSTITUCIONAL QUE ADMITAN O DESECHEN UNA DEMANDA, SU
 CONTESTACIÓN, RECONVENCIÓN O SUS RESPECTIVAS AMPLIACIONES.</t>
  </si>
  <si>
    <t xml:space="preserve">          3.1.2 LOS AUTOS O RESOLUCIONES QUE PONGAN FIN A LA CONTROVERSIA O QUE POR SU NATURALEZA TRASCENDENTAL Y 
 GRAVE PUEDAN CAUSAR UN AGRAVIO MATERIAL A ALGUNA DE LAS PARTES NO REPARABLE EN LA SENTENCIA DEFINITIVA.</t>
  </si>
  <si>
    <t xml:space="preserve">          3.1.3 LAS RESOLUCIONES DICTADAS POR EL MAGISTRADO INSTRUCTOR AL RESOLVER CUALQUIERA DE LOS INCIDENTES 
 PREVISTOS EN ESTA LEY.</t>
  </si>
  <si>
    <t xml:space="preserve">          3.1.4 LOS AUTOS O RESOLUCIONES DEL MAGISTRADO INSTRUCTOR EN QUE SE OTORGUE, NIEGUE, MODIFIQUE O REVOQUE 
 LA SUSPENSIÓN.</t>
  </si>
  <si>
    <t xml:space="preserve">          3.1.5 LOS AUTOS O RESOLUCIONES DEL MAGISTRADO INSTRUCTOR QUE ADMITAN O DESECHEN PRUEBAS.</t>
  </si>
  <si>
    <t xml:space="preserve">          3.1.6 LAS SENTENCIAS DICTADAS EN CONTROVERSIAS CONSTITUCIONALES, ACCIONES DE INCONSTITUCIONALIDAD O 
 REFERÉNDUM QUE DECIDAN LA CUESTIÓN PLANTEADA.</t>
  </si>
  <si>
    <t xml:space="preserve">          3.1.7 LOS AUTOS O RESOLUCIONES DEL PRESIDENTE DE LA SALA QUE TENGAN POR CUMPLIMENTADAS LAS EJECUTORIAS
 DICTADAS POR ESTA.</t>
  </si>
  <si>
    <t xml:space="preserve">          3.1.8 EN LOS DEMÁS CASOS.</t>
  </si>
  <si>
    <t xml:space="preserve">          3.2.1 LOS AUTOS O RESOLUCIONES DE LA SALA CONSTITUCIONAL QUE ADMITAN O DESECHEN UNA DEMANDA, SU
 CONTESTACIÓN, RECONVENCIÓN O SUS RESPECTIVAS AMPLIACIONES.</t>
  </si>
  <si>
    <t xml:space="preserve">          3.2.2 LOS AUTOS O RESOLUCIONES QUE PONGAN FIN A LA CONTROVERSIA O QUE POR SU NATURALEZA TRASCENDENTAL Y 
 GRAVE PUEDAN CAUSAR UN AGRAVIO MATERIAL A ALGUNA DE LAS PARTES NO REPARABLE EN LA SENTENCIA DEFINITIVA.</t>
  </si>
  <si>
    <t xml:space="preserve">          3.2.3 LAS RESOLUCIONES DICTADAS POR EL MAGISTRADO INSTRUCTOR AL RESOLVER CUALQUIERA DE LOS INCIDENTES 
 PREVISTOS EN ESTA LEY.</t>
  </si>
  <si>
    <t xml:space="preserve">          3.2.4 LOS AUTOS O RESOLUCIONES DEL MAGISTRADO INSTRUCTOR EN QUE SE OTORGUE, NIEGUE, MODIFIQUE O REVOQUE 
 LA SUSPENSIÓN.</t>
  </si>
  <si>
    <t xml:space="preserve">          3.2.5 LOS AUTOS O RESOLUCIONES DEL MAGISTRADO INSTRUCTOR QUE ADMITAN O DESECHEN PRUEBAS.</t>
  </si>
  <si>
    <t xml:space="preserve">          3.2.6 LAS SENTENCIAS DICTADAS EN CONTROVERSIAS CONSTITUCIONALES, ACCIONES DE INCONSTITUCIONALIDAD O 
 REFERÉNDUM QUE DECIDAN LA CUESTIÓN PLANTEADA.</t>
  </si>
  <si>
    <t xml:space="preserve">          3.2.7 LOS AUTOS O RESOLUCIONES DEL PRESIDENTE DE LA SALA QUE TENGAN POR CUMPLIMENTADAS LAS EJECUTORIAS
 DICTADAS POR ESTA.</t>
  </si>
  <si>
    <t xml:space="preserve">          4.1 CONTROVERSIAS CONSTITUCIONALES.</t>
  </si>
  <si>
    <t xml:space="preserve">          4.2 ACCIONES DE INCONSTITUCIONALIDAD.</t>
  </si>
  <si>
    <t xml:space="preserve">          4.3 ACCIONES POR OMISIÓN LEGISLATIVA.</t>
  </si>
  <si>
    <t xml:space="preserve">          4.4 ACCIONES DE CUMPLIMIENTO.</t>
  </si>
  <si>
    <t xml:space="preserve">          4.5 IMPUGNACIONES DE RESOLUCIONES DEFINITIVAS DICTADAS POR LAS JUEZAS Y LOS JUECES DE TUTELA DE 
 DERECHOS HUMANOS.</t>
  </si>
  <si>
    <t xml:space="preserve">          4.6 IMPUGNACIONES RELATIVAS AL PROCEDIMIENTO DE REFERÉNDUM.</t>
  </si>
  <si>
    <t xml:space="preserve">          4.7 ACCIÓN CONSULTIVA.</t>
  </si>
  <si>
    <t xml:space="preserve">     5.1 AUDIENCIAS CELEBRADAS.</t>
  </si>
  <si>
    <t xml:space="preserve">     5.2 AUDIENCIAS SUSPENDIDAS POR CASO FORTUITO O FUERZA MAYOR.</t>
  </si>
  <si>
    <t xml:space="preserve">     6.1 CONTROVERSIAS CONSTITUCIONALES:</t>
  </si>
  <si>
    <t xml:space="preserve">          6.1.1 FORMA DE LAS RESOLUCIONES O SENTENCIAS DICTADAS:</t>
  </si>
  <si>
    <t xml:space="preserve">               6.1.1.1 UNITARIAS.</t>
  </si>
  <si>
    <t xml:space="preserve">               6.1.1.2 POR UNANIMIDAD DE VOTOS.</t>
  </si>
  <si>
    <t xml:space="preserve">               6.1.1.3 POR MAYORÍA DE VOTOS.</t>
  </si>
  <si>
    <t xml:space="preserve">               6.1.1.4 NÚMERO DE ABSTENCIONES.</t>
  </si>
  <si>
    <t xml:space="preserve">               6.1.1.5 NÚMERO DE VOTOS PARTICULARES.</t>
  </si>
  <si>
    <t xml:space="preserve">          6.1.2 SENTIDO DE LA RESOLUCIÓN O SENTENCIA:</t>
  </si>
  <si>
    <t xml:space="preserve">               6.1.2.1 IMPROCEDENCIA EN TÉRMINOS DEL ARTÍCULO 31 DE LA LEY DE LA SALA CONSTITUCIONAL DEL PODER JUDICIAL
 DE LA CIUDAD DE MÉXICO.</t>
  </si>
  <si>
    <t xml:space="preserve">               6.1.2.2 SOBRESEIMIENTO EN TÉRMINOS DEL ARTÍCULO 32 DE LA LEY DE LA SALA CONSTITUCIONAL DEL PODER JUDICIAL 
 DE LA CIUDAD DE MÉXICO.</t>
  </si>
  <si>
    <t xml:space="preserve">               6.1.2.5 DESESTIMA EN TÉRMINOS DEL ARTÍCULO 66 PÁRRAFO SEGUNDO DE LA LEY DE LA SALA 
 CONSTITUCIONAL DEL PODER JUDICIAL DE LA CIUDAD DE MÉXICO.</t>
  </si>
  <si>
    <t xml:space="preserve">               6.1.2.6 DECLARATORIA GENERAL DE INCONSTITUCIONALIDAD EN TÉRMINOS DEL ARTÍCULO 146 DE LA LEY DE LA SALA 
 CONSTITUCIONAL DEL PODER JUDICIAL DE LA CIUDAD DE MÉXICO.</t>
  </si>
  <si>
    <t xml:space="preserve">     6.2. ACCIONES DE INCONSTITUCIONALIDAD:</t>
  </si>
  <si>
    <t xml:space="preserve">          6.2.1 FORMA DE LAS RESOLUCIONES O SENTENCIAS DICTADAS:</t>
  </si>
  <si>
    <t xml:space="preserve">               6.2.1.1 UNITARIAS.</t>
  </si>
  <si>
    <t xml:space="preserve">               6.2.1.2 POR UNANIMIDAD DE VOTOS.</t>
  </si>
  <si>
    <t xml:space="preserve">               6.2.1.3 POR MAYORÍA DE VOTOS.</t>
  </si>
  <si>
    <t xml:space="preserve">               6.2.1.4 NÚMERO DE ABSTENCIONES.</t>
  </si>
  <si>
    <t xml:space="preserve">               6.2.1.5 NÚMERO DE VOTOS PARTICULARES.</t>
  </si>
  <si>
    <t xml:space="preserve">          6.2.2 SENTIDO DE LA RESOLUCIÓN O SENTENCIA:</t>
  </si>
  <si>
    <t xml:space="preserve">               6.2.2.1 IMPROCEDENCIA EN TÉRMINOS DEL ARTÍCULO 31 DE LA LEY DE LA SALA CONSTITUCIONAL DEL 
 PODER JUDICIAL DE LA CIUDAD DE MÉXICO.</t>
  </si>
  <si>
    <t xml:space="preserve">               6.2.2.2 SOBRESEIMIENTO EN TÉRNINOS DEL ARTÍCULO 32 DE LA LEY DE LA SALA CONSTITUCIONAL DEL 
 PODER JUDICIAL DE LA CIUDAD DE MÉXICO.</t>
  </si>
  <si>
    <t xml:space="preserve">               6.2.2.3 VALIDEZ EN TÉRMINOS DEL ARTÍCULO 66 FRACCIÓN IV Y 66 DE LA LEY DE LA SALA CONSTITUCIONAL 
 DEL PODER JUDICIAL DE LA CIUDAD DE MÉXICO.</t>
  </si>
  <si>
    <t xml:space="preserve">               6.2.2.4 INCONSTITUCIONALIDAD O INVALIDEZ EN TÉRMINOS DEL ARTÍCULO 66 FRACCIÓN IV Y EL ARTÍCULO 66 DE LA LEY
 DE LA SALA CONSTITUCIONAL DEL PODER JUDICIAL DE LA CIUDAD DE MÉXICO.</t>
  </si>
  <si>
    <t xml:space="preserve">               6.2.2.5 DESESTIMA EN TÉRMINOS DEL ARTÍCULO 66 PÁRRAFO SEGUNDO DE LA LEY DE LA SALA CONSTITUCIONAL 
 DEL PODER JUDICIAL DE LA CIUDAD DE MÉXICO.</t>
  </si>
  <si>
    <t xml:space="preserve">               6.2.2.6 DECLARATORIA GENERAL DE INCONSTITUCIONALIDAD EN TÉRMINOS DEL ARTÍCULO 146 DE LA LEY DE 
 LA SALA CONSTITUCIONAL DEL PODER JUDICIAL DE LA CIUDAD DE MÉXICO.</t>
  </si>
  <si>
    <t xml:space="preserve">     6.3 ACCIONES POR OMISIÓN LEGISLATIVA:</t>
  </si>
  <si>
    <t xml:space="preserve">          6.3.1 FORMA DE LAS RESOLUCIONES O SENTENCIAS DICTADAS:</t>
  </si>
  <si>
    <t xml:space="preserve">               6.3.1.1 UNITARIAS.</t>
  </si>
  <si>
    <t xml:space="preserve">               6.3.1.2 POR UNANIMIDAD DE VOTOS.</t>
  </si>
  <si>
    <t xml:space="preserve">               6.3.1.3 POR MAYORÍA DE VOTOS.</t>
  </si>
  <si>
    <t xml:space="preserve">               6.3.1.4 NÚMERO DE ABSTENCIONES.</t>
  </si>
  <si>
    <t xml:space="preserve">               6.3.1.5 NÚMERO DE VOTOS PARTICULARES.</t>
  </si>
  <si>
    <t xml:space="preserve">          6.3.2 SENTIDO DE LA RESOLUCIÓN O SENTENCIA:</t>
  </si>
  <si>
    <t xml:space="preserve">               6.3.2.1 IMPROCEDENCIA EN TÉRMINOS DEL ARTÍCULO 31 DE LA LEY DE LA SALA CONSTITUCIONAL DEL PODER 
 JUDICIAL DE LA CIUDAD DE MÉXICO.</t>
  </si>
  <si>
    <t xml:space="preserve">               6.3.2.2 SOBRESEIMIENTO EN TÉRMINOS DEL ARTÍCULO 32 DE LA LEY DE LA SALA CONSTITUCIONAL DEL PODER 
 JUDICIAL DE LA CIUDAD DE MÉXICO.</t>
  </si>
  <si>
    <t xml:space="preserve">               6.3.2.3 FUNDADA EXISTENCIA DE LA OMISIÓN EN TÉRMINOS DEL ARTÍCULO 96 DE LA LEY DE LA SALA 
 CONSTITUCIONAL DEL PODER JUDICIAL DE LA CIUDAD DE MÉXICO.</t>
  </si>
  <si>
    <t xml:space="preserve">               6.3.2.4 FUNDADA EXISTENCIA PARCIAL DE LA OMISIÓN.</t>
  </si>
  <si>
    <t xml:space="preserve">               6.3.2.5 INFUNDADA INEXISTENCIA DE LA OMISIÓN EN TÉRMINOS DEL ARTÍCULO 96 DE LA LEY DE LA 
 SALA CONSTITUCIONAL DEL PODER JUDICIAL DE LA CIUDAD DE MÉXICO.</t>
  </si>
  <si>
    <t xml:space="preserve">     6.4 ACCIONES DE CUMPLIMIENTO:</t>
  </si>
  <si>
    <t xml:space="preserve">          6.4.1. FORMA DE LAS RESOLUCIONES O SENTENCIAS DICTADAS:</t>
  </si>
  <si>
    <t xml:space="preserve">               6.4.1.1 UNITARIAS.</t>
  </si>
  <si>
    <t xml:space="preserve">               6.4.1.2 POR UNANIMIDAD DE VOTOS.</t>
  </si>
  <si>
    <t xml:space="preserve">               6.4.1.3 POR MAYORÍA DE VOTOS.</t>
  </si>
  <si>
    <t xml:space="preserve">               6.4.1.4 NÚMERO DE ABSTENCIONES.</t>
  </si>
  <si>
    <t xml:space="preserve">               6.4.1.5 NÚMERO DE VOTOS PARTICULARES.</t>
  </si>
  <si>
    <t xml:space="preserve">          6.4.2 SENTIDO DE LA RESOLUCIÓN O SENTENCIA:</t>
  </si>
  <si>
    <t xml:space="preserve">               6.4.2.1 IMPROCEDENCIA EN TÉRMINOS DEL ARTÍCULO 31 DE LA LEY DE LA SALA CONSTITUCIONAL DEL 
 PODER JUDICIAL DE LA CIUDAD DE MÉXICO.</t>
  </si>
  <si>
    <t xml:space="preserve">               6.4.2.2 SOBRESEIMIENTO EN TÉRMINOS DEL ARTÍCULO 32 DE LA LEY DE LA SALA CONSTITUCIONAL DEL 
 PODER JUDICIAL DE LA CIUDAD DE MÉXICO.</t>
  </si>
  <si>
    <t xml:space="preserve">               6.4.2.3 FUNDADA EXISTENCIA DEL INCUMPLIMIENTO U OMISIÓN EN TÉRMINOS DEL ARTÍCULO 108 DE LA LEY 
 DE LA SALA CONSTITUCIONAL DEL PODER JUDICIAL DE LA CIUDAD DE MÉXICO.</t>
  </si>
  <si>
    <t xml:space="preserve">               6.4.2.4 INFUNDADA INEXISTENCIA DEL INCUMPLIMIENTO U OMISIÓN EN TÉRMINOS DEL ARTÍCULO 108 DE LA LEY 
 DE LA SALA CONSTITUCIONAL DEL PODER JUDICIAL DE LA CIUDAD DE MÉXICO.</t>
  </si>
  <si>
    <t xml:space="preserve">               6.4.2.5 RENUENCIA DE LA AUTORIDAD AL CUMPLIMIENTO DE LA SENTENCIA:</t>
  </si>
  <si>
    <t xml:space="preserve">                    6.4.2.5.1 INICIO DE PROCEDIMIENTO DISCIPLINARIO EN TÉRMINOS DEL ARTÍCULO 108 DE LA LEY DE LA 
 SALA CONSTITUCIONAL DEL PODER JUDICIAL DE LA CIUDAD DE MÉXICO.</t>
  </si>
  <si>
    <t xml:space="preserve">                    6.4.2.5.2 SEPARACIÓN DEL CARGO EN TÉRMINOS DEL ARTÍCULO 109 DE LA LEY DE LA SALA CONSTITUCIONAL 
 DEL PODER JUDICIAL DE LA CIUDAD DE MÉXICO.</t>
  </si>
  <si>
    <t xml:space="preserve">                    6.4.2.5.3 CUMPLIMIENTO SUSTITUTO EN TÉRMINOS DEL ARTÍCULO 110 DE LA LEY DE LA SALA CONSTITUCIONAL 
 DEL PODER JUDICIAL DE LA CIUDAD DE MÉXICO.</t>
  </si>
  <si>
    <t xml:space="preserve">     6.5 IMPUGNACIONES DE RESOLUCIONES DEFINITIVAS DICTADAS POR LAS JUEZAS Y LOS JUECES DE TUTELA
 DE DERECHOS HUMANOS:</t>
  </si>
  <si>
    <t xml:space="preserve">          6.5.1. FORMA DE LAS RESOLUCIONES O SENTENCIAS DICTADAS:</t>
  </si>
  <si>
    <t xml:space="preserve">               6.5.1.1 UNITARIAS.</t>
  </si>
  <si>
    <t xml:space="preserve">               6.5.1.2 POR UNANIMIDAD DE VOTOS.</t>
  </si>
  <si>
    <t xml:space="preserve">               6.5.1.3 POR MAYORÍA DE VOTOS.</t>
  </si>
  <si>
    <t xml:space="preserve">               6.5.1.4 NÚMERO DE ABSTENCIONES.</t>
  </si>
  <si>
    <t xml:space="preserve">               6.5.1.6 NÚMERO DE VOTOS PARTICULARES.</t>
  </si>
  <si>
    <t xml:space="preserve">          6.5.2 SENTIDO DE LA RESOLUCIÓN O SENTENCIA:</t>
  </si>
  <si>
    <t xml:space="preserve">               6.5.2.1 IMPROCEDENCIA EN TÉRMINOS DEL ARTÍCULO 31 DE LA LEY DE LA SALA CONSTITUCIONAL DEL PODER 
 JUDICIAL DE LA CIUDAD DE MÉXICO.</t>
  </si>
  <si>
    <t xml:space="preserve">               6.5.2.2 SOBRESEIMIENTO EN TÉRMINOS DEL ARTÍCULO 32 DE LA LEY DE LA SALA CONSTITUCIONAL DEL PODER 
 JUDICIAL DE LA CIUDAD DE MÉXICO.</t>
  </si>
  <si>
    <t xml:space="preserve">               6.5.2.3 CONFIRMA EN TÉRMINOS DEL ARTÍCULO 131 DE LA LEY DE LA SALA CONSTITUCIONAL DEL PODER 
 JUDICIAL DE LA CIUDAD DE MÉXICO.</t>
  </si>
  <si>
    <t xml:space="preserve">               6.5.2.4 REVOCA EN TÉRMINOS DEL ARTÍCULO 131 DE LA LEY DE LA SALA CONSTITUCIONAL DEL PODER 
 JUDICIAL DE LA CIUDAD DE MÉXICO.</t>
  </si>
  <si>
    <t xml:space="preserve">               6.5.2.5 MODIFICA EN TÉRMINOS DEL ARTÍCULO 131 DE LA LEY DE LA SALA CONSTITUCIONAL DEL PODER 
 JUDICIAL DE LA CIUDAD DE MÉXICO.</t>
  </si>
  <si>
    <t xml:space="preserve">     6.6 IMPUGNACIONES RELATIVAS AL PROCEDIMIENTO DE REFERÉNDUM:</t>
  </si>
  <si>
    <t xml:space="preserve">          6.6.1. FORMA DE LAS RESOLUCIONES O SENTENCIAS DICTADAS:</t>
  </si>
  <si>
    <t xml:space="preserve">               6.6.1.1 UNITARIAS.</t>
  </si>
  <si>
    <t xml:space="preserve">               6.6.1.2 POR UNANIMIDAD DE VOTOS.</t>
  </si>
  <si>
    <t xml:space="preserve">               6.6.1.3 POR MAYORÍA DE VOTOS.</t>
  </si>
  <si>
    <t xml:space="preserve">               6.6.1.4 NÚMERO DE ABSTENCIONES.</t>
  </si>
  <si>
    <t xml:space="preserve">               6.6.1.5 NÚMERO DE VOTOS PARTICULARES.</t>
  </si>
  <si>
    <t xml:space="preserve">          6.6.2 SENTIDO DE LA RESOLUCIÓN O SENTENCIA:</t>
  </si>
  <si>
    <t xml:space="preserve">               6.6.2.1 IMPROCEDENCIA EN TÉRMINOS DEL ARTÍCULO 31 DE LA LEY DE LA SALA CONSTITUCIONAL DEL PODER 
 JUDICIAL DE LA CIUDAD DE MÉXICO.</t>
  </si>
  <si>
    <t xml:space="preserve">               6.6.2.2 SOBRESEIMIENTO EN TÉRMINOS DEL ARTÍCULO 32 DE LA LEY DE LA SALA CONSTITUCIONAL DEL PODER 
 JUDICIAL DE LA CIUDAD DE MÉXICO.</t>
  </si>
  <si>
    <t xml:space="preserve">               6.6.2.3 FUNDADA EN TÉRMINOS DEL ARTÍCULO 136 DE LA LEY DE LA SALA CONSTITUCIONAL DEL PODER 
 JUDICIAL DE LA CIUDAD DE MÉXICO.</t>
  </si>
  <si>
    <t xml:space="preserve">               6.6.2.4 INFUNDADA EN TÉRMINOS DEL ARTÍCULO 136 DE LA LEY DE LA SALA CONSTITUCIONAL DEL PODER 
 JUDICIAL DE LA CIUDAD DE MÉXICO.</t>
  </si>
  <si>
    <t xml:space="preserve">     6.7 ACCIONES CONSULTIVAS:</t>
  </si>
  <si>
    <t xml:space="preserve">          6.7.1. FORMA DE LAS RESOLUCIONES O SENTENCIAS DICTADAS:</t>
  </si>
  <si>
    <t xml:space="preserve">               6.7.1.1 UNITARIAS.</t>
  </si>
  <si>
    <t xml:space="preserve">               6.7.1.2 POR UNANIMIDAD DE VOTOS.</t>
  </si>
  <si>
    <t xml:space="preserve">               6.7.1.3 POR MAYORÍA DE VOTOS.</t>
  </si>
  <si>
    <t xml:space="preserve">               6.7.1.4 NÚMERO DE ABSTENCIONES.</t>
  </si>
  <si>
    <t xml:space="preserve">               6.7.1.5 NÚMERO DE VOTOS PARTICULARES.</t>
  </si>
  <si>
    <t xml:space="preserve">     6.8 OTROS1:</t>
  </si>
  <si>
    <t xml:space="preserve">          6.8.1. FORMA DE LAS RESOLUCIONES O SENTENCIAS DICTADAS:</t>
  </si>
  <si>
    <t xml:space="preserve">               6.8.1.1 UNITARIAS.</t>
  </si>
  <si>
    <t xml:space="preserve">               6.8.1.2 POR UNANIMIDAD DE VOTOS.</t>
  </si>
  <si>
    <t xml:space="preserve">               6.8.1.3 POR MAYORÍA DE VOTOS.</t>
  </si>
  <si>
    <t xml:space="preserve">               6.8.1.4 NÚMERO DE ABSTENCIONES.</t>
  </si>
  <si>
    <t xml:space="preserve">               6.8.1.5 NÚMERO DE VOTOS PARTICULARES.</t>
  </si>
  <si>
    <t xml:space="preserve">          7.1.1 PERSONA FÍSICA:</t>
  </si>
  <si>
    <t xml:space="preserve">               7.1.1.1 HOMBRE.</t>
  </si>
  <si>
    <t xml:space="preserve">               7.1.1.2 MUJER.</t>
  </si>
  <si>
    <t xml:space="preserve">               7.1.1.3 PERTENENCIA A POBLACIÓN L.G.B.T.T.T.I:</t>
  </si>
  <si>
    <t xml:space="preserve">                    7.1.1.3.1 SÍ.</t>
  </si>
  <si>
    <t xml:space="preserve">                    7.1.1.3.2 NO.</t>
  </si>
  <si>
    <t xml:space="preserve">          7.1.2 PERSONAS MENORES DE EDAD Y/O REPRESENTANTE:</t>
  </si>
  <si>
    <t xml:space="preserve">               7.1.2.1 HOMBRE.</t>
  </si>
  <si>
    <t xml:space="preserve">               7.1.2.2 MUJER.</t>
  </si>
  <si>
    <t xml:space="preserve">               7.1.2.3 PERTENENCIA A POBLACIÓN L.G.B.T.T.T.I:</t>
  </si>
  <si>
    <t xml:space="preserve">                    7.1.2.3.1 SÍ.</t>
  </si>
  <si>
    <t xml:space="preserve">                    7.1.2.3.2 NO.</t>
  </si>
  <si>
    <t xml:space="preserve">          7.1.3 ACCIÓN COLECTIVA:</t>
  </si>
  <si>
    <t xml:space="preserve">               7.1.3.1 HOMBRE.</t>
  </si>
  <si>
    <t xml:space="preserve">               7.1.3.2 MUJER.</t>
  </si>
  <si>
    <t xml:space="preserve">               7.1.3.3 PERTENENCIA A POBLACIÓN L.G.B.T.T.T.I:</t>
  </si>
  <si>
    <t xml:space="preserve">                    7.1.3.3.1 SÍ.</t>
  </si>
  <si>
    <t xml:space="preserve">                    7.1.3.3.2 NO.</t>
  </si>
  <si>
    <t xml:space="preserve">          7.1.4 PERSONA MORAL:</t>
  </si>
  <si>
    <t xml:space="preserve">               7.1.4.1 PODERES PÚBLICOS DE LA CIUDAD DE MÉXICO.</t>
  </si>
  <si>
    <t xml:space="preserve">               7.1.4.2 ORGANISMOS CONSTITUCIONALES AUTÓNOMOS DE LA CIUDAD DE MÉXICO.</t>
  </si>
  <si>
    <t xml:space="preserve">               7.1.4.3 PODER EJECUTIVO DE LA CIUDAD DE MÉXICO.</t>
  </si>
  <si>
    <t xml:space="preserve">               7.1.4.4 PODER LEGISLATIVO DE LA CIUDAD DE MÉXICO.</t>
  </si>
  <si>
    <t xml:space="preserve">               7.1.4.5 ORGANISMOS CENTRALIZADOS DE LA CIUDAD DE MÉXICO.</t>
  </si>
  <si>
    <t xml:space="preserve">               7.1.4.7 ORGANISMOS DESCONCENTRADOS DE LA CIUDAD DE MÉXICO.</t>
  </si>
  <si>
    <t xml:space="preserve">               7.1.4.7 ORGANISMOS DESCENTRALIZADOS DE LA CIUDAD DE MÉXICO.</t>
  </si>
  <si>
    <t xml:space="preserve">               7.1.4.8 ORGANISMOS AUTÓNOMOS DE LA CIUDAD DE MÉXICO.</t>
  </si>
  <si>
    <t xml:space="preserve">               7.1.4.9 ALCALDÍAS DE LA CIUDAD DE MÉXICO.</t>
  </si>
  <si>
    <t xml:space="preserve">          7.2.1 PERSONA FÍSICA:</t>
  </si>
  <si>
    <t xml:space="preserve">               7.2.1.1 HOMBRE.</t>
  </si>
  <si>
    <t xml:space="preserve">               7.2.1.2 MUJER.</t>
  </si>
  <si>
    <t xml:space="preserve">               7.2.1.3 PERTENENCIA A POBLACIÓN L.G.B.T.T.T.I:</t>
  </si>
  <si>
    <t xml:space="preserve">                    7.2.1.3.1 SÍ.</t>
  </si>
  <si>
    <t xml:space="preserve">                    7.2.1.3.2 NO.</t>
  </si>
  <si>
    <t xml:space="preserve">          7.2.2 PERSONA MORAL.</t>
  </si>
  <si>
    <t xml:space="preserve">          7.2.3 PODERES PÚBLICOS.</t>
  </si>
  <si>
    <t xml:space="preserve">          7.2.4 ORGANISMOS CONSTITUCIONALES AUTÓNOMOS DE LA CIUDAD DE MÉXICO.</t>
  </si>
  <si>
    <t xml:space="preserve">          7.2.5 ALCALDÍAS DE LA CIUDAD DE MÉXICO.</t>
  </si>
  <si>
    <t xml:space="preserve">          7.3.1 PERSONA FÍSICA:</t>
  </si>
  <si>
    <t xml:space="preserve">               7.3.1.1 HOMBRE.</t>
  </si>
  <si>
    <t xml:space="preserve">               7.3.1.2 MUJER.</t>
  </si>
  <si>
    <t xml:space="preserve">               7.3.1.3 PERTENENCIA A POBLACIÓN L.G.B.T.T.T.I:</t>
  </si>
  <si>
    <t xml:space="preserve">                    7.3.1.3.1 SÍ.</t>
  </si>
  <si>
    <t xml:space="preserve">                    7.3.1.3.2 NO.</t>
  </si>
  <si>
    <t xml:space="preserve">          7.3.2 PERSONAS MENORES DE EDAD Y/O REPRESENTANTE:</t>
  </si>
  <si>
    <t xml:space="preserve">               7.3.2.1 HOMBRE.</t>
  </si>
  <si>
    <t xml:space="preserve">               7.3.2.2 MUJER.</t>
  </si>
  <si>
    <t xml:space="preserve">               7.3.2.3 PERTENENCIA A POBLACIÓN L.G.B.T.T.T.I:</t>
  </si>
  <si>
    <t xml:space="preserve">                    7.3.2.3.1 SÍ.</t>
  </si>
  <si>
    <t xml:space="preserve">                    7.3.2.3.2 NO.</t>
  </si>
  <si>
    <t xml:space="preserve">          7.3.3 PERSONA MORAL:</t>
  </si>
  <si>
    <t xml:space="preserve">               7.3.3.1 PODERES PÚBLICOS DE LA CIUDAD DE MÉXICO.</t>
  </si>
  <si>
    <t xml:space="preserve">               7.3.3.2 ORGANISMOS CONSTITUCIONALES AUTÓNOMOS DE LA CIUDAD DE MÉXICO.</t>
  </si>
  <si>
    <t xml:space="preserve">               7.3.3.3 PODER EJECUTIVO DE LA CIUDAD DE MÉXICO.</t>
  </si>
  <si>
    <t xml:space="preserve">               7.3.3.4 PODER LEGISLATIVO DE LA CIUDAD DE MÉXICO.</t>
  </si>
  <si>
    <t xml:space="preserve">               7.3.3.5 ORGANISMOS CENTRALIZADOS DE LA CIUDAD DE MÉXICO.</t>
  </si>
  <si>
    <t xml:space="preserve">               7.3.3.7 ORGANISMOS DESCONCENTRADOS DE LA CIUDAD DE MÉXICO.</t>
  </si>
  <si>
    <t xml:space="preserve">               7.3.3.7 ORGANISMOS DESCENTRALIZADOS DE LA CIUDAD DE MÉXICO.</t>
  </si>
  <si>
    <t xml:space="preserve">               7.3.3.8 ORGANISMOS AUTÓNOMOS DE LA CIUDAD DE MÉXICO.</t>
  </si>
  <si>
    <t xml:space="preserve">               7.3.3.9 ALCALDÍAS DE LA CIUDAD DE MÉXICO.</t>
  </si>
  <si>
    <t xml:space="preserve">     7.4 OTRO3: (ESPECIFICAR)</t>
  </si>
  <si>
    <t xml:space="preserve">          7.4.1 PERSONA MORAL.</t>
  </si>
  <si>
    <t xml:space="preserve">          7.4.2 REPRESENTANTE LEGAL.</t>
  </si>
  <si>
    <t xml:space="preserve">          7.4.3 ACCIÓN COLECTIVA.</t>
  </si>
  <si>
    <t xml:space="preserve">          8.1.1 CONTRA LA PARTE DEMANDADA O CUALQUIER OTRA AUTORIDAD, POR VIOLACIÓN, EXCESO O DEFECTO EN LA 
 EJECUCIÓN DEL AUTO O RESOLUCIÓN POR EL QUE SE HAYA CONCEDIDO LA SUSPENSIÓN.</t>
  </si>
  <si>
    <t xml:space="preserve">          8.1.2 CONTRA LA PARTE CONDENADA, POR EXCESO O DEFECTO EN LA EJECUCIÓN DE UNA SENTENCIA.</t>
  </si>
  <si>
    <t xml:space="preserve">          8.2.1 CONTRA LA PARTE DEMANDADA O CUALQUIER OTRA AUTORIDAD, POR VIOLACIÓN, EXCESO O DEFECTO EN LA 
 EJECUCIÓN DEL AUTO O RESOLUCIÓN POR EL QUE SE HAYA CONCEDIDO LA SUSPENSIÓN.</t>
  </si>
  <si>
    <t xml:space="preserve">          8.2.2 CONTRA LA PARTE CONDENADA, POR EXCESO O DEFECTO EN LA EJECUCIÓN DE UNA SENTENCIA.</t>
  </si>
  <si>
    <t xml:space="preserve">          9.1.1 EN TÉRMINOS DEL ARTÍCULO 69 FRACCIÓN I, DE LA LEY DE LA SALA CONSTITUCIONAL DEL PODER JUDICIAL DE LA 
 CIUDAD DE MÉXICO DEL PODER JUDICIAL DE LA CIUDAD DE MÉXICO.</t>
  </si>
  <si>
    <t xml:space="preserve">          9.1.2 EN TÉRMINOS DEL ARTÍCULO 69 FRACCIÓN II, DE LA LEY DE LA SALA CONSTITUCIONAL DEL PODER JUDICIAL DE LA
 CIUDAD DE MÉXICO DEL PODER JUDICIAL DE LA CIUDAD DE MÉXICO:</t>
  </si>
  <si>
    <t xml:space="preserve">               9.1.2.1 INCUMPLIMIENTO JUSTIFICADO.</t>
  </si>
  <si>
    <t xml:space="preserve">               9.1.2.2 INCUMPLIMIENTO INJUSTIFICADO O HUBIERA TRANSCURRIDO EL PLAZO SIN QUE SE HUBIESE CUMPLIDO:</t>
  </si>
  <si>
    <t xml:space="preserve">                    9.1.2.2.1. SEPARACIÓN DEL CARGO AL TITULAR DE LA AUTORIDAD RESPONSABLE.</t>
  </si>
  <si>
    <t xml:space="preserve">                    9.1.2.2.2. SEPARACIÓN DEL CARGO AL SUPERIOR JERÁRQUICO,SI HUBIESE INCURRIDO EN RESPONSABILIDAD.</t>
  </si>
  <si>
    <t xml:space="preserve">          9.1.3 VISTA A LA FISCALÍA GENERAL DE JUSTICIA DE LA CIUDAD DE MÉXICO:</t>
  </si>
  <si>
    <t xml:space="preserve">               9.1.3.1 CONTRA EL TITULAR DE LA AUTORIDAD RESPONSABLE.</t>
  </si>
  <si>
    <t xml:space="preserve">               9.1.3.2 CONTRA EL SUPERIOR JERÁRQUICO, SI HUBIESE INCURRIDO EN RESPONSABILIDAD.</t>
  </si>
  <si>
    <t xml:space="preserve">               9.1.3.3 EN CONTRA DE LAS PERSONAS TITULARES QUE HABIENDO OCUPADO CON ANTERIORIDAD EL CARGO DE LA 
 AUTORIDAD RESPONSABLE Y HUBIERAN INCUMPLIDO LA EJECUTORIA.</t>
  </si>
  <si>
    <t xml:space="preserve">     10.1 NÚMERO DE RECURSOS DE QUEJA FUNDADOS, EN TÉRMINOS DEL ARTÍCULO 726 (A CONTRARIO CENSO) DEL CÓDIGO DE 
 PROCEDIMIENTOS CIVILES PARA EL DISTRITO FEDERAL (HOY CIUDAD DE MÉXICO).</t>
  </si>
  <si>
    <t xml:space="preserve">     10.2 NÚMERO DE RECURSOS DE QUEJA NO FUNDADOS O DESECHADOS, EN TÉRMINOS DEL ARTÍCULO 726 DEL CÓDIGO DE 
 PROCEDIMIENTOS CIVILES PARA EL DISTRITO FEDERAL (HOY CIUDAD DE MÉXICO).</t>
  </si>
  <si>
    <t xml:space="preserve">     11.1 RESOLUCIONES DE CUMPLIMIENTO DE SENTENCIA EMITIDOS.</t>
  </si>
  <si>
    <t xml:space="preserve">     11.2 RESOLUCIONES DE NO CUMPLIMIENTO DE SENTENCIA EMITIDOS:</t>
  </si>
  <si>
    <t xml:space="preserve">          11.2.1 RECURSOS DE RECLAMACIÓN INTERPUESTOS.</t>
  </si>
  <si>
    <t xml:space="preserve">          11.2.2 RESOLUCIÓN DE IMPOSICIÓN DE PROVIDENCIA ESTIMADAS NECESARIAS.</t>
  </si>
  <si>
    <t xml:space="preserve">     12.1 DECLARATORIAS DE INCONSTITUCIONALIDAD RESULTANTES DE:</t>
  </si>
  <si>
    <t xml:space="preserve">          12.1.1 ACCIÓN DE INCONSTITUCIONALIDAD.</t>
  </si>
  <si>
    <t xml:space="preserve">          12.1.2 CONTROVERSIAS CONSTITUCIONALES.</t>
  </si>
  <si>
    <t xml:space="preserve">     12.2 DECLARATORIAS GENERALES DE INCONSTITUCIONALIDAD.</t>
  </si>
  <si>
    <t xml:space="preserve">     12.3 DECLARATORIAS DE INCONSTITUCIONALIDAD PUBLICADAS EN LA GACETA OFICIAL DE LA CIUDAD DE MÉXICO.</t>
  </si>
  <si>
    <t xml:space="preserve">     13.1 APERCIBIMIENTO.</t>
  </si>
  <si>
    <t xml:space="preserve">     13.2 AMONESTACIÓN.</t>
  </si>
  <si>
    <t xml:space="preserve">     13.3 MULTA.</t>
  </si>
  <si>
    <t xml:space="preserve">     13.4 AUXILIO DE LA FUERZA PÚBLICA.</t>
  </si>
  <si>
    <t xml:space="preserve">     13.5 ARRESTO HASTA POR TREINTA Y SEIS HORAS.</t>
  </si>
  <si>
    <t xml:space="preserve">     14.1 NULIDAD DE NOTIFICACIONES.</t>
  </si>
  <si>
    <t xml:space="preserve">     14.2 REPOSICIÓN DE AUTOS.</t>
  </si>
  <si>
    <t xml:space="preserve">     14.3 FALSEDAD DE DOCUMENTOS.</t>
  </si>
  <si>
    <t xml:space="preserve">     14.4 SUSPENSIÓN.</t>
  </si>
  <si>
    <t xml:space="preserve">     15.1 CON MOTIVO DE ESCRITOS DE DEMANDA, CONTESTACIÓN, RECONVENCIÓN O AMPLIACIÓN FUEREN OBSCUROS
 O IRREGULARES, DE CONFORMIDAD AL ARTÍCULO 42 DE LA LEY DE LA SALA CONSTITUCIONAL DEL PODER JUDICIAL DE LA 
 CIUDAD DE MÉXICO.</t>
  </si>
  <si>
    <t xml:space="preserve">     15.2 VISTAS POR DESOBEDIENCIA DE MANDATO, DE CONFORMIDAD AL ARTÍCULO 47 DE LA LEY DE LA SALA CONSTITUCIONAL DEL
 PODER JUDICIAL DE LA CIUDAD DE MÉXICO.</t>
  </si>
  <si>
    <t xml:space="preserve">     15.3 CONSIGNACIONES POR ABUSO DE AUTORIDAD, DE CONFORMIDAD AL ARTÍCULO 63 DE LA LEY DE LA SALA CONSTITUCIONAL
 DEL PODER JUDICIAL DE LA CIUDAD DE MÉXICO.</t>
  </si>
  <si>
    <t xml:space="preserve">     21.1 AMPAROS DIRECTOS:</t>
  </si>
  <si>
    <t xml:space="preserve">          21.1.1 NÚMERO DE AMPAROS INTERPUESTOS.</t>
  </si>
  <si>
    <t xml:space="preserve">          21.1.2 NÚMERO DE AUTORIDAD O AUTORIDADES RESPONSABLES.</t>
  </si>
  <si>
    <t xml:space="preserve">          21.1.3 NÚMERO DE AMPAROS DESECHADOS.</t>
  </si>
  <si>
    <t xml:space="preserve">          21.1.4 NÚMERO DE EJECUTORIAS DONDE SE CONCEDE EL AMPARO Y PROTECCIÓN DE LA JUSTICIA FEDERAL.</t>
  </si>
  <si>
    <t xml:space="preserve">          21.1.5 NÚMERO DE EJECUTORIAS DONDE LA JUSTICIA FEDERAL NO AMPARA NI PROTEGE.</t>
  </si>
  <si>
    <t xml:space="preserve">          21.1.6 NÚMERO DE JUICIOS DE AMPARO EN LOS QUE SE INTERPUSO RECURSO DE REVISIÓN.</t>
  </si>
  <si>
    <t xml:space="preserve">     21.2 AMPAROS INDIRECTOS:</t>
  </si>
  <si>
    <t xml:space="preserve">          21.2.1 NÚMERO DE AMPAROS INTERPUESTOS.</t>
  </si>
  <si>
    <t xml:space="preserve">          21.2.2 NÚMERO DE AUTORIDAD O AUTORIDADES RESPONSABLES.</t>
  </si>
  <si>
    <t xml:space="preserve">          21.2.3 NÚMERO DE AMPAROS DESECHADOS.</t>
  </si>
  <si>
    <t xml:space="preserve">          21.2.4 NÚMERO DE EJECUTORIAS DONDE SE CONCEDE EL AMPARO Y PROTECCIÓN DE LA JUSTICIA FEDERAL.</t>
  </si>
  <si>
    <t xml:space="preserve">          21.2.5 NÚMERO DE EJECUTORIAS DONDE LA JUSTICIA FEDERAL NO AMPARA NI PROTEGE.</t>
  </si>
  <si>
    <t xml:space="preserve">          21.2.6 NÚMERO DE JUICIOS DE AMPARO EN LOS QUE SE INTERPUSO RECURSO DE REVISIÓN.</t>
  </si>
  <si>
    <t>TOTAL DE ASUNTOS NUEVOS INGRESADOS A LA SALA CONSTITUCIONAL</t>
  </si>
  <si>
    <t xml:space="preserve">     1.8 OTROS(1).</t>
  </si>
  <si>
    <t xml:space="preserve">     2.2 NÚMERO DE RECURSOS DE QUEJA INTERPUESTOS EN TÉRMINOS DEL ARTÍCULO 72 DE LA LEY DE LA SALA CONSTITUCIONAL DEL PODER JUDICIAL DE LA CIUDAD DE MÉXICO</t>
  </si>
  <si>
    <t xml:space="preserve">     2.3 NÚMERO DE RECURSOS DE QUEJA INTERPUESTOS ACORDE AL ARTÍCULO 723 DEL CÓDIGO DE PROCEDIMIENTOS CIVILES PARA EL DISTRITO FEDERAL (HOY CIUDAD DE MÉXICO)</t>
  </si>
  <si>
    <t xml:space="preserve">          4.8 OTROS(1).</t>
  </si>
  <si>
    <t xml:space="preserve">     14.5 OTRO(4) (ESPECIFICAR).</t>
  </si>
  <si>
    <t>INFORMACIÓN ESTADÍSTICA, ENERO A DICIEMBRE 2022</t>
  </si>
  <si>
    <t>INFORME ESTADÍSTICO MENSUAL DE LA SALA CONSTITUCIONAL DEL PODER JUDICIAL DE LA CIUDAD DE MÉXICO / SALA CONSTITUCIONAL</t>
  </si>
  <si>
    <t>NOTAS INFORME ESTADÍSTICO MENSUAL DE LA SALA CONSTITUCIONAL DEL PODER JUDICIAL DE LA CIUDAD DE MÉXICO / SALA CONSTITUCIONAL</t>
  </si>
  <si>
    <r>
      <rPr>
        <b/>
        <vertAlign val="superscript"/>
        <sz val="10"/>
        <rFont val="Arial"/>
        <family val="2"/>
      </rPr>
      <t>(1)</t>
    </r>
    <r>
      <rPr>
        <vertAlign val="superscript"/>
        <sz val="10"/>
        <rFont val="Arial"/>
        <family val="2"/>
      </rPr>
      <t xml:space="preserve"> </t>
    </r>
    <r>
      <rPr>
        <sz val="10"/>
        <rFont val="Arial"/>
        <family val="2"/>
      </rPr>
      <t xml:space="preserve">Se considera todo lo que no es medio de control constitucional, </t>
    </r>
    <r>
      <rPr>
        <sz val="10"/>
        <color rgb="FFFF0000"/>
        <rFont val="Arial"/>
        <family val="2"/>
      </rPr>
      <t>como son conflictos competnciales, asuntos varios</t>
    </r>
    <r>
      <rPr>
        <sz val="10"/>
        <rFont val="Arial"/>
        <family val="2"/>
      </rPr>
      <t>, peticiones de interposición, acciones inhibitorias, oficios de opiniones, oficios donde la Sala no tiene competencias, entre otras.</t>
    </r>
    <r>
      <rPr>
        <vertAlign val="superscript"/>
        <sz val="10"/>
        <rFont val="Arial"/>
        <family val="2"/>
      </rPr>
      <t/>
    </r>
  </si>
  <si>
    <r>
      <rPr>
        <b/>
        <vertAlign val="superscript"/>
        <sz val="10"/>
        <rFont val="Arial"/>
        <family val="2"/>
      </rPr>
      <t>(3)</t>
    </r>
    <r>
      <rPr>
        <b/>
        <sz val="10"/>
        <rFont val="Arial"/>
        <family val="2"/>
      </rPr>
      <t xml:space="preserve"> </t>
    </r>
    <r>
      <rPr>
        <sz val="10"/>
        <rFont val="Arial"/>
        <family val="2"/>
      </rPr>
      <t>En términos del artículo 81 de la Ley de la Sala Constitucional del Poder Judicial de la Ciudad de México.</t>
    </r>
    <r>
      <rPr>
        <vertAlign val="superscript"/>
        <sz val="10"/>
        <rFont val="Arial"/>
        <family val="2"/>
      </rPr>
      <t/>
    </r>
  </si>
  <si>
    <r>
      <rPr>
        <b/>
        <vertAlign val="superscript"/>
        <sz val="10"/>
        <rFont val="Arial"/>
        <family val="2"/>
      </rPr>
      <t xml:space="preserve">(4) </t>
    </r>
    <r>
      <rPr>
        <sz val="10"/>
        <rFont val="Arial"/>
        <family val="2"/>
      </rPr>
      <t>Pueden ser los previstos al aplicar supletoriamente el Código de Procedimientos Civiles del Distrito Federal (hoy Ciudad de México), acorde al artículo 14 de la Ley de la Sala Constitucional del Poder Judicial de la Ciudad de México.</t>
    </r>
  </si>
  <si>
    <r>
      <t xml:space="preserve">Fuente: </t>
    </r>
    <r>
      <rPr>
        <sz val="10"/>
        <color rgb="FF000000"/>
        <rFont val="Arial"/>
        <family val="2"/>
      </rPr>
      <t>Dirección de Estadística de la Presidencia con información capturada por la Sala Constitucional del Poder Judicial.</t>
    </r>
  </si>
  <si>
    <t>2023</t>
  </si>
  <si>
    <t>Para los siguientes rubros, se omite la suma del desglose de los rubros que lo conforman:</t>
  </si>
  <si>
    <t xml:space="preserve">Para los siguientes rubros, el total corresponde unicamente a la suma del desglose de su primer rubro: </t>
  </si>
  <si>
    <t xml:space="preserve">     1.5 IMPUGNACIONES DE RESOLUCIONES DEFINITIVAS DICTADAS POR LAS JUEZAS Y LOS JUECES DE TUTELA DE DERECHOS HUMANOS:</t>
  </si>
  <si>
    <t>3. NÚMERO DE RECURSOS DE RECLAMACIÓN INTERPUESTOS, EN TÉRMINOS DEL ARTÍCULO 65 DE LA LEY DE LA SALA CONSTITUCIONAL DEL PODER JUDICIAL DE LA CIUDAD DE MÉXICO:</t>
  </si>
  <si>
    <r>
      <rPr>
        <b/>
        <vertAlign val="superscript"/>
        <sz val="10"/>
        <rFont val="Arial"/>
        <family val="2"/>
      </rPr>
      <t>(0)</t>
    </r>
    <r>
      <rPr>
        <b/>
        <sz val="10"/>
        <rFont val="Arial"/>
        <family val="2"/>
      </rPr>
      <t xml:space="preserve"> </t>
    </r>
    <r>
      <rPr>
        <sz val="10"/>
        <color theme="1"/>
        <rFont val="Arial"/>
        <family val="2"/>
      </rPr>
      <t>La suma considera: los asuntos ingresados (Medios de Control Constitucional), los recursos de queja (Numerales 1 y 2 del presente formato) y asuntos de reclamación.</t>
    </r>
    <r>
      <rPr>
        <vertAlign val="superscript"/>
        <sz val="10"/>
        <rFont val="Arial"/>
        <family val="2"/>
      </rPr>
      <t/>
    </r>
  </si>
  <si>
    <t>(2) Se refiere a los asuntos concluidos relacionados con Medios de Control Constitucional, recursos, asuntos varios u otros.</t>
  </si>
  <si>
    <t xml:space="preserve">               6.1.2.3 VALIDEZ EN TÉRMINOS DEL ARTÍCULO 65 FRACCIONES IV Y V, ADEMÁS DEL ARTÍCULO 66 DE LA LEY DE LA SALA 
 CONSTITUCIONAL DEL PODER JUDICIAL DE LA CIUDAD DE MÉXICO.</t>
  </si>
  <si>
    <t xml:space="preserve">               6.1.2.4 INCONSTITUCIONALIDAD O INVALIDEZ EN TÉRMINOS DEL ARTÍCULO 65 FRACCIONES IV Y V, ADEMÁS DEL 
 ARTÍCULO 66 DE LA LEY DE LA SALA CONSTITUCIONAL DEL PODER JUDICIAL DE LA CIUDAD DE MÉXICO.</t>
  </si>
  <si>
    <t>Consideraciones para los siguientes rubros:</t>
  </si>
  <si>
    <t>Para estos rubros el total corresponde a la cifra del último mes reportado en el año.</t>
  </si>
  <si>
    <t>Para este rubro el total corresponde a la cifra del último mes reportado en el año.</t>
  </si>
  <si>
    <t>INFORMACIÓN ESTADÍSTICA, ENERO A DICIEMBRE 2023</t>
  </si>
  <si>
    <t>Mar</t>
  </si>
  <si>
    <t>Abr</t>
  </si>
  <si>
    <r>
      <t>6. TOTAL DE ASUNTOS CONCLUIDOS EN LA SALA CONSTITUCIONAL</t>
    </r>
    <r>
      <rPr>
        <b/>
        <vertAlign val="superscript"/>
        <sz val="13"/>
        <color rgb="FF651420"/>
        <rFont val="Garamond"/>
        <family val="1"/>
      </rPr>
      <t>5</t>
    </r>
  </si>
  <si>
    <t>(5) El total de asuntos concluidos no es igual a la suma de los rubros parciales en el apartado, en razón de que se incluyen, además de las terminaciones de los medios de control constitucional, las resoluciones de los recursos de queja, de los recursos de reclamación, de las impugnaciones y las nuevas resoluciones que se dictan por amparos que la autoridad federal modifica o revoca, entre otros.</t>
  </si>
  <si>
    <t>INFORMACIÓN ESTADÍSTICA, ENERO A DICIEMBRE 2024</t>
  </si>
  <si>
    <t>INFORMACIÓN ESTADÍSTICA, ENERO A AGOSTO 2025</t>
  </si>
  <si>
    <t>INFORMACIÓN ESTADÍSTICA, ENERO 2022 A AGOSTO 2025</t>
  </si>
  <si>
    <r>
      <rPr>
        <b/>
        <sz val="10"/>
        <rFont val="Arial"/>
        <family val="2"/>
      </rPr>
      <t>Última actualización:</t>
    </r>
    <r>
      <rPr>
        <sz val="10"/>
        <rFont val="Arial"/>
        <family val="2"/>
      </rPr>
      <t xml:space="preserve"> 3 de Octubre de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</si>
</sst>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0"/>
      <name val="Arial"/>
    </font>
    <font>
      <sz val="11"/>
      <color theme="1"/>
      <name val="Calibri"/>
      <family val="2"/>
      <scheme val="minor"/>
    </font>
    <font>
      <b/>
      <sz val="8"/>
      <name val="Arial"/>
      <family val="2"/>
    </font>
    <font>
      <sz val="8"/>
      <name val="Arial"/>
      <family val="2"/>
    </font>
    <font>
      <b/>
      <sz val="10"/>
      <name val="Arial"/>
      <family val="2"/>
    </font>
    <font>
      <sz val="11"/>
      <color theme="1"/>
      <name val="Calibri"/>
      <family val="2"/>
      <scheme val="minor"/>
    </font>
    <font>
      <b/>
      <sz val="11.5"/>
      <color theme="1"/>
      <name val="Calibri"/>
      <family val="2"/>
      <scheme val="minor"/>
    </font>
    <font>
      <b/>
      <sz val="11"/>
      <name val="Calibri"/>
      <family val="2"/>
      <scheme val="minor"/>
    </font>
    <font>
      <sz val="11"/>
      <color rgb="FF000000"/>
      <name val="Calibri"/>
      <family val="2"/>
    </font>
    <font>
      <b/>
      <sz val="11"/>
      <color rgb="FF000000"/>
      <name val="Calibri"/>
      <family val="2"/>
    </font>
    <font>
      <b/>
      <sz val="10"/>
      <color rgb="FF000000"/>
      <name val="Arial"/>
      <family val="2"/>
    </font>
    <font>
      <sz val="10"/>
      <color rgb="FF000000"/>
      <name val="Arial"/>
      <family val="2"/>
    </font>
    <font>
      <sz val="10"/>
      <name val="Arial"/>
      <family val="2"/>
    </font>
    <font>
      <sz val="11"/>
      <name val="Arial"/>
      <family val="2"/>
    </font>
    <font>
      <sz val="11"/>
      <color rgb="FF000000"/>
      <name val="Calibri"/>
      <family val="2"/>
      <scheme val="minor"/>
    </font>
    <font>
      <b/>
      <sz val="10"/>
      <color theme="0"/>
      <name val="Calibri"/>
      <family val="2"/>
      <scheme val="minor"/>
    </font>
    <font>
      <b/>
      <sz val="8"/>
      <color rgb="FFFFFFFF"/>
      <name val="Calibri"/>
      <family val="2"/>
    </font>
    <font>
      <sz val="9"/>
      <name val="Arial"/>
      <family val="2"/>
    </font>
    <font>
      <b/>
      <sz val="9"/>
      <name val="Arial"/>
      <family val="2"/>
    </font>
    <font>
      <sz val="10"/>
      <color theme="1"/>
      <name val="Arial"/>
      <family val="2"/>
    </font>
    <font>
      <b/>
      <vertAlign val="superscript"/>
      <sz val="10"/>
      <name val="Arial"/>
      <family val="2"/>
    </font>
    <font>
      <vertAlign val="superscript"/>
      <sz val="10"/>
      <name val="Arial"/>
      <family val="2"/>
    </font>
    <font>
      <sz val="10"/>
      <color rgb="FFFF0000"/>
      <name val="Arial"/>
      <family val="2"/>
    </font>
    <font>
      <sz val="10"/>
      <color rgb="FF000000"/>
      <name val="Calibri"/>
      <family val="2"/>
    </font>
    <font>
      <b/>
      <sz val="9"/>
      <color rgb="FFFFFFFF"/>
      <name val="Calibri"/>
      <family val="2"/>
    </font>
    <font>
      <sz val="13"/>
      <name val="Garamond"/>
      <family val="1"/>
    </font>
    <font>
      <b/>
      <sz val="13"/>
      <color rgb="FF651420"/>
      <name val="Garamond"/>
      <family val="1"/>
    </font>
    <font>
      <sz val="13"/>
      <color theme="1"/>
      <name val="Garamond"/>
      <family val="1"/>
    </font>
    <font>
      <b/>
      <sz val="13"/>
      <name val="Garamond"/>
      <family val="1"/>
    </font>
    <font>
      <b/>
      <sz val="13"/>
      <color theme="1"/>
      <name val="Garamond"/>
      <family val="1"/>
    </font>
    <font>
      <b/>
      <sz val="13"/>
      <color theme="0"/>
      <name val="Garamond"/>
      <family val="1"/>
    </font>
    <font>
      <b/>
      <vertAlign val="superscript"/>
      <sz val="13"/>
      <color rgb="FF651420"/>
      <name val="Garamond"/>
      <family val="1"/>
    </font>
    <font>
      <b/>
      <sz val="9"/>
      <color indexed="81"/>
      <name val="Tahoma"/>
      <charset val="1"/>
    </font>
    <font>
      <sz val="9"/>
      <color indexed="81"/>
      <name val="Tahoma"/>
      <charset val="1"/>
    </font>
  </fonts>
  <fills count="10">
    <fill>
      <patternFill patternType="none"/>
    </fill>
    <fill>
      <patternFill patternType="gray125"/>
    </fill>
    <fill>
      <patternFill patternType="solid">
        <fgColor indexed="22"/>
        <bgColor indexed="64"/>
      </patternFill>
    </fill>
    <fill>
      <patternFill patternType="solid">
        <fgColor rgb="FF923844"/>
        <bgColor indexed="64"/>
      </patternFill>
    </fill>
    <fill>
      <patternFill patternType="solid">
        <fgColor rgb="FF923844"/>
        <bgColor rgb="FF000000"/>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bgColor indexed="64"/>
      </patternFill>
    </fill>
  </fills>
  <borders count="8">
    <border>
      <left/>
      <right/>
      <top/>
      <bottom/>
      <diagonal/>
    </border>
    <border>
      <left style="dashed">
        <color indexed="8"/>
      </left>
      <right style="dashed">
        <color indexed="8"/>
      </right>
      <top style="dashed">
        <color indexed="8"/>
      </top>
      <bottom style="dashed">
        <color indexed="8"/>
      </bottom>
      <diagonal/>
    </border>
    <border>
      <left style="thick">
        <color theme="0"/>
      </left>
      <right style="thick">
        <color theme="0"/>
      </right>
      <top style="thick">
        <color theme="0"/>
      </top>
      <bottom style="thick">
        <color theme="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diagonal/>
    </border>
    <border>
      <left style="hair">
        <color auto="1"/>
      </left>
      <right/>
      <top style="hair">
        <color auto="1"/>
      </top>
      <bottom style="hair">
        <color auto="1"/>
      </bottom>
      <diagonal/>
    </border>
    <border>
      <left style="hair">
        <color auto="1"/>
      </left>
      <right style="hair">
        <color auto="1"/>
      </right>
      <top style="hair">
        <color auto="1"/>
      </top>
      <bottom style="hair">
        <color auto="1"/>
      </bottom>
      <diagonal/>
    </border>
  </borders>
  <cellStyleXfs count="5">
    <xf numFmtId="0" fontId="0" fillId="0" borderId="0" applyNumberFormat="0" applyFont="0" applyFill="0" applyBorder="0" applyAlignment="0" applyProtection="0"/>
    <xf numFmtId="0" fontId="5" fillId="0" borderId="0"/>
    <xf numFmtId="0" fontId="5" fillId="0" borderId="0"/>
    <xf numFmtId="0" fontId="1" fillId="0" borderId="0"/>
    <xf numFmtId="0" fontId="12" fillId="0" borderId="0" applyNumberFormat="0" applyFont="0" applyFill="0" applyBorder="0" applyAlignment="0" applyProtection="0"/>
  </cellStyleXfs>
  <cellXfs count="85">
    <xf numFmtId="0" fontId="0" fillId="0" borderId="0" xfId="0" applyNumberFormat="1" applyFont="1" applyFill="1" applyBorder="1" applyAlignment="1"/>
    <xf numFmtId="0" fontId="2" fillId="2" borderId="1" xfId="0" applyNumberFormat="1" applyFont="1" applyFill="1" applyBorder="1" applyAlignment="1">
      <alignment horizontal="left" vertical="center" wrapText="1"/>
    </xf>
    <xf numFmtId="0" fontId="3" fillId="0" borderId="0"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wrapText="1"/>
    </xf>
    <xf numFmtId="0" fontId="3" fillId="0" borderId="0" xfId="0" applyNumberFormat="1" applyFont="1" applyFill="1" applyBorder="1" applyAlignment="1">
      <alignment horizontal="right" vertical="center" wrapText="1"/>
    </xf>
    <xf numFmtId="3" fontId="0" fillId="0" borderId="0" xfId="0" applyNumberFormat="1" applyFont="1" applyFill="1" applyBorder="1" applyAlignment="1"/>
    <xf numFmtId="0" fontId="5" fillId="0" borderId="0" xfId="1"/>
    <xf numFmtId="0" fontId="6" fillId="0" borderId="0" xfId="0" applyFont="1" applyFill="1" applyBorder="1" applyAlignment="1">
      <alignment vertical="center"/>
    </xf>
    <xf numFmtId="0" fontId="2" fillId="0" borderId="0" xfId="0" applyNumberFormat="1" applyFont="1" applyFill="1" applyBorder="1" applyAlignment="1">
      <alignment horizontal="left" vertical="center" wrapText="1"/>
    </xf>
    <xf numFmtId="0" fontId="8" fillId="0" borderId="0" xfId="1" applyFont="1"/>
    <xf numFmtId="0" fontId="12" fillId="0" borderId="0" xfId="0" applyNumberFormat="1" applyFont="1" applyFill="1" applyBorder="1" applyAlignment="1"/>
    <xf numFmtId="0" fontId="12" fillId="0" borderId="0" xfId="0" applyNumberFormat="1" applyFont="1" applyFill="1" applyBorder="1" applyAlignment="1">
      <alignment horizontal="left" vertical="center" wrapText="1"/>
    </xf>
    <xf numFmtId="0" fontId="7" fillId="0" borderId="0" xfId="0" applyNumberFormat="1" applyFont="1" applyFill="1" applyBorder="1" applyAlignment="1">
      <alignment vertical="center"/>
    </xf>
    <xf numFmtId="3" fontId="3" fillId="0" borderId="0" xfId="0" applyNumberFormat="1" applyFont="1" applyFill="1" applyBorder="1" applyAlignment="1"/>
    <xf numFmtId="0" fontId="3" fillId="0" borderId="0" xfId="0" applyNumberFormat="1" applyFont="1" applyFill="1" applyBorder="1" applyAlignment="1"/>
    <xf numFmtId="3" fontId="13" fillId="0" borderId="0" xfId="0" applyNumberFormat="1" applyFont="1" applyFill="1" applyBorder="1" applyAlignment="1"/>
    <xf numFmtId="0" fontId="13" fillId="0" borderId="0" xfId="0" applyNumberFormat="1" applyFont="1" applyFill="1" applyBorder="1" applyAlignment="1"/>
    <xf numFmtId="0" fontId="14" fillId="0" borderId="0" xfId="0" applyFont="1" applyFill="1" applyBorder="1"/>
    <xf numFmtId="0" fontId="15" fillId="3" borderId="2" xfId="0" applyNumberFormat="1" applyFont="1" applyFill="1" applyBorder="1" applyAlignment="1">
      <alignment horizontal="center" vertical="center" wrapText="1"/>
    </xf>
    <xf numFmtId="3" fontId="4" fillId="0" borderId="0" xfId="0" applyNumberFormat="1" applyFont="1" applyFill="1" applyBorder="1" applyAlignment="1">
      <alignment vertical="center"/>
    </xf>
    <xf numFmtId="0" fontId="0" fillId="0" borderId="0" xfId="0" applyNumberFormat="1" applyFont="1" applyFill="1" applyBorder="1" applyAlignment="1">
      <alignment vertical="center"/>
    </xf>
    <xf numFmtId="1" fontId="9" fillId="0" borderId="0" xfId="1" applyNumberFormat="1" applyFont="1" applyAlignment="1">
      <alignment horizontal="center" vertical="center"/>
    </xf>
    <xf numFmtId="0" fontId="8" fillId="0" borderId="0" xfId="1" applyFont="1" applyAlignment="1">
      <alignment horizontal="center" vertical="center"/>
    </xf>
    <xf numFmtId="0" fontId="8" fillId="0" borderId="0" xfId="1" applyFont="1" applyAlignment="1">
      <alignment vertical="center"/>
    </xf>
    <xf numFmtId="3" fontId="13" fillId="0" borderId="0" xfId="0" applyNumberFormat="1" applyFont="1" applyFill="1" applyBorder="1" applyAlignment="1">
      <alignment vertical="center"/>
    </xf>
    <xf numFmtId="0" fontId="13" fillId="0" borderId="0" xfId="0" applyNumberFormat="1" applyFont="1" applyFill="1" applyBorder="1" applyAlignment="1">
      <alignment vertical="center"/>
    </xf>
    <xf numFmtId="3" fontId="0" fillId="0" borderId="0" xfId="0" applyNumberFormat="1" applyFont="1" applyFill="1" applyBorder="1" applyAlignment="1">
      <alignment vertical="center"/>
    </xf>
    <xf numFmtId="0" fontId="17" fillId="0" borderId="0" xfId="0" applyNumberFormat="1" applyFont="1" applyFill="1" applyBorder="1" applyAlignment="1"/>
    <xf numFmtId="0" fontId="16" fillId="4" borderId="4" xfId="0" applyNumberFormat="1" applyFont="1" applyFill="1" applyBorder="1" applyAlignment="1">
      <alignment horizontal="center" vertical="center" wrapText="1"/>
    </xf>
    <xf numFmtId="1" fontId="16" fillId="4" borderId="5" xfId="0" applyNumberFormat="1" applyFont="1" applyFill="1" applyBorder="1" applyAlignment="1">
      <alignment horizontal="center" vertical="center" wrapText="1"/>
    </xf>
    <xf numFmtId="3" fontId="4" fillId="0" borderId="0" xfId="3" applyNumberFormat="1" applyFont="1" applyAlignment="1">
      <alignment horizontal="center" vertical="center"/>
    </xf>
    <xf numFmtId="3" fontId="4" fillId="0" borderId="0" xfId="3" applyNumberFormat="1" applyFont="1" applyAlignment="1">
      <alignment horizontal="right" vertical="center"/>
    </xf>
    <xf numFmtId="3" fontId="4" fillId="0" borderId="0" xfId="3" applyNumberFormat="1" applyFont="1" applyAlignment="1">
      <alignment horizontal="right" vertical="center" wrapText="1"/>
    </xf>
    <xf numFmtId="3" fontId="4" fillId="0" borderId="0" xfId="4" applyNumberFormat="1" applyFont="1" applyFill="1" applyBorder="1" applyAlignment="1">
      <alignment vertical="center" wrapText="1"/>
    </xf>
    <xf numFmtId="3" fontId="12" fillId="0" borderId="0" xfId="3" applyNumberFormat="1" applyFont="1" applyAlignment="1">
      <alignment horizontal="right" vertical="center" wrapText="1"/>
    </xf>
    <xf numFmtId="0" fontId="12" fillId="0" borderId="0" xfId="3" applyFont="1" applyAlignment="1">
      <alignment horizontal="center" vertical="center" wrapText="1"/>
    </xf>
    <xf numFmtId="3" fontId="12" fillId="0" borderId="0" xfId="3" applyNumberFormat="1" applyFont="1" applyAlignment="1">
      <alignment horizontal="right" vertical="center"/>
    </xf>
    <xf numFmtId="3" fontId="12" fillId="0" borderId="0" xfId="0" applyNumberFormat="1" applyFont="1" applyFill="1" applyBorder="1" applyAlignment="1">
      <alignment horizontal="left" vertical="center" wrapText="1"/>
    </xf>
    <xf numFmtId="0" fontId="10" fillId="0" borderId="0" xfId="0" applyFont="1" applyFill="1" applyBorder="1" applyAlignment="1">
      <alignment vertical="center" wrapText="1"/>
    </xf>
    <xf numFmtId="0" fontId="23" fillId="0" borderId="0" xfId="1" applyFont="1"/>
    <xf numFmtId="3" fontId="12" fillId="0" borderId="0" xfId="0" applyNumberFormat="1" applyFont="1" applyFill="1" applyBorder="1" applyAlignment="1"/>
    <xf numFmtId="1" fontId="24" fillId="4" borderId="3" xfId="0" quotePrefix="1" applyNumberFormat="1" applyFont="1" applyFill="1" applyBorder="1" applyAlignment="1">
      <alignment horizontal="center" vertical="center" wrapText="1"/>
    </xf>
    <xf numFmtId="3" fontId="4" fillId="0" borderId="0" xfId="0" applyNumberFormat="1" applyFont="1" applyFill="1" applyBorder="1" applyAlignment="1">
      <alignment horizontal="left" vertical="center" wrapText="1"/>
    </xf>
    <xf numFmtId="0" fontId="3" fillId="0" borderId="0" xfId="0" applyNumberFormat="1" applyFont="1" applyFill="1" applyBorder="1" applyAlignment="1">
      <alignment vertical="center"/>
    </xf>
    <xf numFmtId="3" fontId="3" fillId="0" borderId="0" xfId="0" applyNumberFormat="1" applyFont="1" applyFill="1" applyBorder="1" applyAlignment="1">
      <alignment vertical="center"/>
    </xf>
    <xf numFmtId="3" fontId="17" fillId="0" borderId="0" xfId="0" applyNumberFormat="1" applyFont="1" applyFill="1" applyBorder="1" applyAlignment="1">
      <alignment vertical="center"/>
    </xf>
    <xf numFmtId="0" fontId="17" fillId="0" borderId="0" xfId="0" applyNumberFormat="1" applyFont="1" applyFill="1" applyBorder="1" applyAlignment="1">
      <alignment vertical="center"/>
    </xf>
    <xf numFmtId="0" fontId="2" fillId="0" borderId="0" xfId="0" applyNumberFormat="1" applyFont="1" applyFill="1" applyBorder="1" applyAlignment="1">
      <alignment vertical="center"/>
    </xf>
    <xf numFmtId="0" fontId="18" fillId="0" borderId="0" xfId="0" applyNumberFormat="1" applyFont="1" applyFill="1" applyBorder="1" applyAlignment="1">
      <alignment vertical="center"/>
    </xf>
    <xf numFmtId="0" fontId="2" fillId="5" borderId="0" xfId="0" applyNumberFormat="1" applyFont="1" applyFill="1" applyBorder="1" applyAlignment="1">
      <alignment vertical="center"/>
    </xf>
    <xf numFmtId="0" fontId="2" fillId="6" borderId="0" xfId="0" applyNumberFormat="1" applyFont="1" applyFill="1" applyBorder="1" applyAlignment="1">
      <alignment vertical="center"/>
    </xf>
    <xf numFmtId="0" fontId="3" fillId="6" borderId="0" xfId="0" applyNumberFormat="1" applyFont="1" applyFill="1" applyBorder="1" applyAlignment="1">
      <alignment vertical="center"/>
    </xf>
    <xf numFmtId="0" fontId="3" fillId="6" borderId="0" xfId="0" applyNumberFormat="1" applyFont="1" applyFill="1" applyBorder="1" applyAlignment="1"/>
    <xf numFmtId="0" fontId="3" fillId="5" borderId="0" xfId="0" applyNumberFormat="1" applyFont="1" applyFill="1" applyBorder="1" applyAlignment="1">
      <alignment vertical="center"/>
    </xf>
    <xf numFmtId="3" fontId="4" fillId="0" borderId="0" xfId="0" applyNumberFormat="1" applyFont="1" applyFill="1" applyBorder="1" applyAlignment="1"/>
    <xf numFmtId="0" fontId="3" fillId="6" borderId="0" xfId="0" applyNumberFormat="1" applyFont="1" applyFill="1" applyBorder="1" applyAlignment="1">
      <alignment horizontal="left" vertical="center" wrapText="1"/>
    </xf>
    <xf numFmtId="0" fontId="3" fillId="5" borderId="0" xfId="0" applyNumberFormat="1" applyFont="1" applyFill="1" applyBorder="1" applyAlignment="1">
      <alignment horizontal="left" vertical="center" wrapText="1"/>
    </xf>
    <xf numFmtId="0" fontId="3" fillId="7" borderId="0" xfId="0" applyNumberFormat="1" applyFont="1" applyFill="1" applyBorder="1" applyAlignment="1">
      <alignment horizontal="left" vertical="center" wrapText="1"/>
    </xf>
    <xf numFmtId="0" fontId="4" fillId="0" borderId="0" xfId="0" applyNumberFormat="1" applyFont="1" applyFill="1" applyBorder="1" applyAlignment="1">
      <alignment horizontal="left" vertical="center" wrapText="1"/>
    </xf>
    <xf numFmtId="0" fontId="12" fillId="0" borderId="0" xfId="0" applyNumberFormat="1" applyFont="1" applyFill="1" applyBorder="1" applyAlignment="1">
      <alignment horizontal="left"/>
    </xf>
    <xf numFmtId="0" fontId="25" fillId="7" borderId="6" xfId="0" applyFont="1" applyFill="1" applyBorder="1" applyAlignment="1">
      <alignment horizontal="center" vertical="center" wrapText="1"/>
    </xf>
    <xf numFmtId="0" fontId="26" fillId="7" borderId="6" xfId="0" applyFont="1" applyFill="1" applyBorder="1" applyAlignment="1">
      <alignment horizontal="center" vertical="center" wrapText="1"/>
    </xf>
    <xf numFmtId="0" fontId="27" fillId="7" borderId="6" xfId="0" applyFont="1" applyFill="1" applyBorder="1" applyAlignment="1">
      <alignment horizontal="center" vertical="center" wrapText="1"/>
    </xf>
    <xf numFmtId="0" fontId="28" fillId="7" borderId="6" xfId="0" applyFont="1" applyFill="1" applyBorder="1" applyAlignment="1">
      <alignment horizontal="center" vertical="center" wrapText="1"/>
    </xf>
    <xf numFmtId="0" fontId="2" fillId="0" borderId="0" xfId="0" applyNumberFormat="1" applyFont="1" applyFill="1" applyBorder="1" applyAlignment="1">
      <alignment vertical="center" wrapText="1"/>
    </xf>
    <xf numFmtId="0" fontId="3" fillId="0" borderId="0" xfId="0" applyNumberFormat="1" applyFont="1" applyFill="1" applyBorder="1" applyAlignment="1">
      <alignment vertical="center" wrapText="1"/>
    </xf>
    <xf numFmtId="0" fontId="29" fillId="0" borderId="7" xfId="0" applyFont="1" applyBorder="1" applyAlignment="1">
      <alignment horizontal="center" vertical="center"/>
    </xf>
    <xf numFmtId="0" fontId="29" fillId="7" borderId="7" xfId="0" applyFont="1" applyFill="1" applyBorder="1" applyAlignment="1">
      <alignment horizontal="center" vertical="center"/>
    </xf>
    <xf numFmtId="0" fontId="29" fillId="0" borderId="7" xfId="0" applyFont="1" applyBorder="1" applyAlignment="1">
      <alignment horizontal="center" vertical="center" wrapText="1"/>
    </xf>
    <xf numFmtId="0" fontId="2" fillId="6" borderId="0" xfId="0" applyNumberFormat="1" applyFont="1" applyFill="1" applyBorder="1" applyAlignment="1">
      <alignment vertical="center" wrapText="1"/>
    </xf>
    <xf numFmtId="0" fontId="29" fillId="0" borderId="7" xfId="0" applyFont="1" applyBorder="1" applyAlignment="1">
      <alignment horizontal="center"/>
    </xf>
    <xf numFmtId="0" fontId="29" fillId="9" borderId="7" xfId="0" applyFont="1" applyFill="1" applyBorder="1" applyAlignment="1">
      <alignment horizontal="center" vertical="center"/>
    </xf>
    <xf numFmtId="0" fontId="29" fillId="8" borderId="7" xfId="0" applyFont="1" applyFill="1" applyBorder="1" applyAlignment="1">
      <alignment horizontal="center" vertical="center"/>
    </xf>
    <xf numFmtId="0" fontId="4" fillId="0" borderId="0" xfId="0" applyNumberFormat="1" applyFont="1" applyFill="1" applyBorder="1" applyAlignment="1">
      <alignment vertical="center" wrapText="1"/>
    </xf>
    <xf numFmtId="3" fontId="4" fillId="0" borderId="0" xfId="4" applyNumberFormat="1" applyFont="1" applyFill="1" applyBorder="1" applyAlignment="1">
      <alignment horizontal="center" vertical="center" wrapText="1"/>
    </xf>
    <xf numFmtId="0" fontId="25" fillId="0" borderId="0" xfId="0" applyFont="1" applyAlignment="1">
      <alignment horizontal="center" vertical="center"/>
    </xf>
    <xf numFmtId="0" fontId="26" fillId="7" borderId="6" xfId="0" applyFont="1" applyFill="1" applyBorder="1" applyAlignment="1">
      <alignment horizontal="center" vertical="center"/>
    </xf>
    <xf numFmtId="0" fontId="26" fillId="0" borderId="7" xfId="0" applyFont="1" applyBorder="1" applyAlignment="1">
      <alignment horizontal="center" vertical="center"/>
    </xf>
    <xf numFmtId="0" fontId="29" fillId="8" borderId="7" xfId="0" applyFont="1" applyFill="1" applyBorder="1" applyAlignment="1">
      <alignment horizontal="center" vertical="center" wrapText="1"/>
    </xf>
    <xf numFmtId="0" fontId="28" fillId="0" borderId="0" xfId="0" applyFont="1" applyAlignment="1">
      <alignment horizontal="center" vertical="center" wrapText="1"/>
    </xf>
    <xf numFmtId="0" fontId="30" fillId="3" borderId="7" xfId="0" applyFont="1" applyFill="1" applyBorder="1" applyAlignment="1">
      <alignment horizontal="center" vertical="center"/>
    </xf>
    <xf numFmtId="0" fontId="29" fillId="0" borderId="7" xfId="0" applyFont="1" applyFill="1" applyBorder="1" applyAlignment="1">
      <alignment horizontal="center" vertical="center" wrapText="1"/>
    </xf>
    <xf numFmtId="0" fontId="29" fillId="0" borderId="7" xfId="0" applyFont="1" applyFill="1" applyBorder="1" applyAlignment="1">
      <alignment horizontal="center" vertical="center"/>
    </xf>
    <xf numFmtId="0" fontId="2" fillId="5" borderId="0" xfId="0" applyNumberFormat="1" applyFont="1" applyFill="1" applyBorder="1" applyAlignment="1">
      <alignment horizontal="left" vertical="center"/>
    </xf>
    <xf numFmtId="0" fontId="4" fillId="7" borderId="0" xfId="0" applyNumberFormat="1" applyFont="1" applyFill="1" applyBorder="1" applyAlignment="1">
      <alignment horizontal="center" vertical="center" wrapText="1"/>
    </xf>
  </cellXfs>
  <cellStyles count="5">
    <cellStyle name="Normal" xfId="0" builtinId="0"/>
    <cellStyle name="Normal 2" xfId="3" xr:uid="{00000000-0005-0000-0000-000001000000}"/>
    <cellStyle name="Normal 2 2" xfId="4" xr:uid="{00000000-0005-0000-0000-000002000000}"/>
    <cellStyle name="Normal 2 3" xfId="1" xr:uid="{00000000-0005-0000-0000-000003000000}"/>
    <cellStyle name="Normal 5" xfId="2" xr:uid="{00000000-0005-0000-0000-000004000000}"/>
  </cellStyles>
  <dxfs count="0"/>
  <tableStyles count="0" defaultTableStyle="TableStyleMedium2" defaultPivotStyle="PivotStyleLight16"/>
  <colors>
    <mruColors>
      <color rgb="FF9238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5372100</xdr:colOff>
      <xdr:row>4</xdr:row>
      <xdr:rowOff>143328</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5372100" cy="8291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5372100</xdr:colOff>
      <xdr:row>4</xdr:row>
      <xdr:rowOff>143328</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0" y="0"/>
          <a:ext cx="5372100" cy="8291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5372100</xdr:colOff>
      <xdr:row>5</xdr:row>
      <xdr:rowOff>19503</xdr:rowOff>
    </xdr:to>
    <xdr:pic>
      <xdr:nvPicPr>
        <xdr:cNvPr id="2" name="Imagen 1">
          <a:extLst>
            <a:ext uri="{FF2B5EF4-FFF2-40B4-BE49-F238E27FC236}">
              <a16:creationId xmlns:a16="http://schemas.microsoft.com/office/drawing/2014/main" id="{00000000-0008-0000-4400-000002000000}"/>
            </a:ext>
          </a:extLst>
        </xdr:cNvPr>
        <xdr:cNvPicPr>
          <a:picLocks noChangeAspect="1"/>
        </xdr:cNvPicPr>
      </xdr:nvPicPr>
      <xdr:blipFill>
        <a:blip xmlns:r="http://schemas.openxmlformats.org/officeDocument/2006/relationships" r:embed="rId1"/>
        <a:stretch>
          <a:fillRect/>
        </a:stretch>
      </xdr:blipFill>
      <xdr:spPr>
        <a:xfrm>
          <a:off x="0" y="0"/>
          <a:ext cx="5372100" cy="87675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5372100</xdr:colOff>
      <xdr:row>5</xdr:row>
      <xdr:rowOff>19503</xdr:rowOff>
    </xdr:to>
    <xdr:pic>
      <xdr:nvPicPr>
        <xdr:cNvPr id="2" name="Imagen 1">
          <a:extLst>
            <a:ext uri="{FF2B5EF4-FFF2-40B4-BE49-F238E27FC236}">
              <a16:creationId xmlns:a16="http://schemas.microsoft.com/office/drawing/2014/main" id="{00000000-0008-0000-4500-000002000000}"/>
            </a:ext>
          </a:extLst>
        </xdr:cNvPr>
        <xdr:cNvPicPr>
          <a:picLocks noChangeAspect="1"/>
        </xdr:cNvPicPr>
      </xdr:nvPicPr>
      <xdr:blipFill>
        <a:blip xmlns:r="http://schemas.openxmlformats.org/officeDocument/2006/relationships" r:embed="rId1"/>
        <a:stretch>
          <a:fillRect/>
        </a:stretch>
      </xdr:blipFill>
      <xdr:spPr>
        <a:xfrm>
          <a:off x="0" y="0"/>
          <a:ext cx="5372100" cy="87675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5372100</xdr:colOff>
      <xdr:row>5</xdr:row>
      <xdr:rowOff>19503</xdr:rowOff>
    </xdr:to>
    <xdr:pic>
      <xdr:nvPicPr>
        <xdr:cNvPr id="2" name="Imagen 1">
          <a:extLst>
            <a:ext uri="{FF2B5EF4-FFF2-40B4-BE49-F238E27FC236}">
              <a16:creationId xmlns:a16="http://schemas.microsoft.com/office/drawing/2014/main" id="{00000000-0008-0000-4600-000002000000}"/>
            </a:ext>
          </a:extLst>
        </xdr:cNvPr>
        <xdr:cNvPicPr>
          <a:picLocks noChangeAspect="1"/>
        </xdr:cNvPicPr>
      </xdr:nvPicPr>
      <xdr:blipFill>
        <a:blip xmlns:r="http://schemas.openxmlformats.org/officeDocument/2006/relationships" r:embed="rId1"/>
        <a:stretch>
          <a:fillRect/>
        </a:stretch>
      </xdr:blipFill>
      <xdr:spPr>
        <a:xfrm>
          <a:off x="0" y="0"/>
          <a:ext cx="5372100" cy="85770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5821680</xdr:colOff>
      <xdr:row>5</xdr:row>
      <xdr:rowOff>19503</xdr:rowOff>
    </xdr:to>
    <xdr:pic>
      <xdr:nvPicPr>
        <xdr:cNvPr id="2" name="Imagen 1">
          <a:extLst>
            <a:ext uri="{FF2B5EF4-FFF2-40B4-BE49-F238E27FC236}">
              <a16:creationId xmlns:a16="http://schemas.microsoft.com/office/drawing/2014/main" id="{00000000-0008-0000-4700-000002000000}"/>
            </a:ext>
          </a:extLst>
        </xdr:cNvPr>
        <xdr:cNvPicPr>
          <a:picLocks noChangeAspect="1"/>
        </xdr:cNvPicPr>
      </xdr:nvPicPr>
      <xdr:blipFill>
        <a:blip xmlns:r="http://schemas.openxmlformats.org/officeDocument/2006/relationships" r:embed="rId1"/>
        <a:stretch>
          <a:fillRect/>
        </a:stretch>
      </xdr:blipFill>
      <xdr:spPr>
        <a:xfrm>
          <a:off x="0" y="0"/>
          <a:ext cx="5821680" cy="85770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K45"/>
  <sheetViews>
    <sheetView workbookViewId="0">
      <selection activeCell="A44" sqref="A44"/>
    </sheetView>
  </sheetViews>
  <sheetFormatPr baseColWidth="10" defaultColWidth="7.7109375" defaultRowHeight="12.75" x14ac:dyDescent="0.2"/>
  <cols>
    <col min="1" max="1" width="80.7109375" customWidth="1"/>
  </cols>
  <sheetData>
    <row r="1" spans="1:11" ht="13.5" customHeight="1" x14ac:dyDescent="0.2"/>
    <row r="2" spans="1:11" ht="13.5" customHeight="1" x14ac:dyDescent="0.2"/>
    <row r="3" spans="1:11" ht="13.5" customHeight="1" x14ac:dyDescent="0.2"/>
    <row r="4" spans="1:11" ht="13.5" customHeight="1" x14ac:dyDescent="0.2"/>
    <row r="5" spans="1:11" s="6" customFormat="1" ht="13.5" customHeight="1" x14ac:dyDescent="0.25"/>
    <row r="6" spans="1:11" s="6" customFormat="1" ht="13.5" customHeight="1" x14ac:dyDescent="0.25">
      <c r="A6" s="12" t="s">
        <v>469</v>
      </c>
    </row>
    <row r="7" spans="1:11" ht="13.5" customHeight="1" thickBot="1" x14ac:dyDescent="0.25">
      <c r="A7" s="7"/>
    </row>
    <row r="8" spans="1:11" ht="13.15" customHeight="1" thickTop="1" thickBot="1" x14ac:dyDescent="0.25">
      <c r="A8" s="18" t="s">
        <v>86</v>
      </c>
    </row>
    <row r="9" spans="1:11" ht="13.5" thickTop="1" x14ac:dyDescent="0.2">
      <c r="A9" s="58" t="s">
        <v>483</v>
      </c>
    </row>
    <row r="10" spans="1:11" x14ac:dyDescent="0.2">
      <c r="A10" s="57" t="s">
        <v>119</v>
      </c>
      <c r="B10" s="59"/>
      <c r="C10" s="10"/>
      <c r="D10" s="10"/>
      <c r="E10" s="10"/>
      <c r="F10" s="10"/>
      <c r="G10" s="10"/>
      <c r="H10" s="10"/>
      <c r="I10" s="10"/>
      <c r="J10" s="10"/>
      <c r="K10" s="10"/>
    </row>
    <row r="11" spans="1:11" x14ac:dyDescent="0.2">
      <c r="A11" s="58" t="s">
        <v>484</v>
      </c>
    </row>
    <row r="12" spans="1:11" x14ac:dyDescent="0.2">
      <c r="A12" s="58"/>
    </row>
    <row r="13" spans="1:11" ht="27" x14ac:dyDescent="0.2">
      <c r="A13" s="37" t="s">
        <v>479</v>
      </c>
    </row>
    <row r="14" spans="1:11" ht="46.9" customHeight="1" x14ac:dyDescent="0.2">
      <c r="A14" s="37" t="s">
        <v>470</v>
      </c>
    </row>
    <row r="15" spans="1:11" ht="25.5" x14ac:dyDescent="0.2">
      <c r="A15" s="37" t="s">
        <v>480</v>
      </c>
    </row>
    <row r="16" spans="1:11" ht="27" x14ac:dyDescent="0.2">
      <c r="A16" s="37" t="s">
        <v>471</v>
      </c>
    </row>
    <row r="17" spans="1:1" ht="46.9" customHeight="1" x14ac:dyDescent="0.2">
      <c r="A17" s="37" t="s">
        <v>472</v>
      </c>
    </row>
    <row r="18" spans="1:1" ht="63.75" x14ac:dyDescent="0.2">
      <c r="A18" s="37" t="s">
        <v>490</v>
      </c>
    </row>
    <row r="19" spans="1:1" ht="13.15" customHeight="1" x14ac:dyDescent="0.2">
      <c r="A19" s="37"/>
    </row>
    <row r="20" spans="1:1" ht="13.15" customHeight="1" x14ac:dyDescent="0.2">
      <c r="A20" s="37"/>
    </row>
    <row r="21" spans="1:1" ht="13.15" customHeight="1" x14ac:dyDescent="0.2">
      <c r="A21" s="37"/>
    </row>
    <row r="22" spans="1:1" ht="13.15" customHeight="1" x14ac:dyDescent="0.2">
      <c r="A22" s="42" t="s">
        <v>475</v>
      </c>
    </row>
    <row r="23" spans="1:1" ht="22.5" x14ac:dyDescent="0.2">
      <c r="A23" s="55" t="s">
        <v>477</v>
      </c>
    </row>
    <row r="24" spans="1:1" ht="13.15" customHeight="1" x14ac:dyDescent="0.2">
      <c r="A24" s="52" t="s">
        <v>107</v>
      </c>
    </row>
    <row r="25" spans="1:1" ht="13.15" customHeight="1" x14ac:dyDescent="0.2">
      <c r="A25" s="52" t="s">
        <v>427</v>
      </c>
    </row>
    <row r="26" spans="1:1" ht="13.15" customHeight="1" x14ac:dyDescent="0.2">
      <c r="A26" s="52" t="s">
        <v>447</v>
      </c>
    </row>
    <row r="27" spans="1:1" ht="13.15" customHeight="1" x14ac:dyDescent="0.2">
      <c r="A27" s="52" t="s">
        <v>454</v>
      </c>
    </row>
    <row r="28" spans="1:1" ht="13.15" customHeight="1" x14ac:dyDescent="0.2">
      <c r="A28" s="14"/>
    </row>
    <row r="29" spans="1:1" ht="13.15" customHeight="1" x14ac:dyDescent="0.2">
      <c r="A29" s="14"/>
    </row>
    <row r="30" spans="1:1" ht="25.5" x14ac:dyDescent="0.2">
      <c r="A30" s="42" t="s">
        <v>476</v>
      </c>
    </row>
    <row r="31" spans="1:1" ht="22.5" x14ac:dyDescent="0.2">
      <c r="A31" s="56" t="s">
        <v>478</v>
      </c>
    </row>
    <row r="32" spans="1:1" ht="13.15" customHeight="1" x14ac:dyDescent="0.2">
      <c r="A32" s="53" t="s">
        <v>252</v>
      </c>
    </row>
    <row r="33" spans="1:11" ht="13.15" customHeight="1" x14ac:dyDescent="0.2">
      <c r="A33" s="53" t="s">
        <v>264</v>
      </c>
    </row>
    <row r="34" spans="1:11" ht="13.15" customHeight="1" x14ac:dyDescent="0.2">
      <c r="A34" s="53" t="s">
        <v>278</v>
      </c>
    </row>
    <row r="35" spans="1:11" ht="13.15" customHeight="1" x14ac:dyDescent="0.2">
      <c r="A35" s="53" t="s">
        <v>291</v>
      </c>
    </row>
    <row r="36" spans="1:11" ht="20.45" customHeight="1" x14ac:dyDescent="0.2">
      <c r="A36" s="56" t="s">
        <v>307</v>
      </c>
    </row>
    <row r="37" spans="1:11" ht="13.15" customHeight="1" x14ac:dyDescent="0.2">
      <c r="A37" s="53" t="s">
        <v>320</v>
      </c>
    </row>
    <row r="38" spans="1:11" ht="13.15" customHeight="1" x14ac:dyDescent="0.2">
      <c r="A38" s="53" t="s">
        <v>332</v>
      </c>
    </row>
    <row r="39" spans="1:11" ht="13.15" customHeight="1" x14ac:dyDescent="0.2">
      <c r="A39" s="47"/>
    </row>
    <row r="40" spans="1:11" ht="13.15" customHeight="1" x14ac:dyDescent="0.2">
      <c r="A40" s="47"/>
    </row>
    <row r="41" spans="1:11" ht="25.5" x14ac:dyDescent="0.2">
      <c r="A41" s="38" t="s">
        <v>473</v>
      </c>
      <c r="B41" s="38"/>
      <c r="C41" s="38"/>
      <c r="D41" s="38"/>
      <c r="E41" s="38"/>
      <c r="F41" s="38"/>
      <c r="G41" s="38"/>
      <c r="H41" s="38"/>
      <c r="I41" s="38"/>
      <c r="J41" s="38"/>
      <c r="K41" s="38"/>
    </row>
    <row r="42" spans="1:11" x14ac:dyDescent="0.2">
      <c r="A42" s="2"/>
    </row>
    <row r="43" spans="1:11" x14ac:dyDescent="0.2">
      <c r="A43" s="11" t="s">
        <v>494</v>
      </c>
    </row>
    <row r="45" spans="1:11" x14ac:dyDescent="0.2">
      <c r="A45" s="8"/>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2:B23"/>
  <sheetViews>
    <sheetView zoomScaleNormal="100" workbookViewId="0">
      <selection activeCell="B5" sqref="B5:B23"/>
    </sheetView>
  </sheetViews>
  <sheetFormatPr baseColWidth="10" defaultColWidth="9.140625" defaultRowHeight="12.75" x14ac:dyDescent="0.2"/>
  <cols>
    <col min="1" max="1" width="80" bestFit="1" customWidth="1"/>
  </cols>
  <sheetData>
    <row r="2" spans="1:2" ht="45" x14ac:dyDescent="0.2">
      <c r="A2" s="1" t="s">
        <v>27</v>
      </c>
      <c r="B2" s="3" t="s">
        <v>19</v>
      </c>
    </row>
    <row r="5" spans="1:2" x14ac:dyDescent="0.2">
      <c r="A5" s="2" t="s">
        <v>0</v>
      </c>
      <c r="B5" s="4">
        <v>43</v>
      </c>
    </row>
    <row r="6" spans="1:2" x14ac:dyDescent="0.2">
      <c r="A6" s="2" t="s">
        <v>1</v>
      </c>
      <c r="B6" s="4">
        <v>4</v>
      </c>
    </row>
    <row r="7" spans="1:2" x14ac:dyDescent="0.2">
      <c r="A7" s="2" t="s">
        <v>2</v>
      </c>
      <c r="B7" s="4">
        <v>32</v>
      </c>
    </row>
    <row r="8" spans="1:2" x14ac:dyDescent="0.2">
      <c r="A8" s="2" t="s">
        <v>3</v>
      </c>
      <c r="B8" s="4">
        <v>2</v>
      </c>
    </row>
    <row r="9" spans="1:2" x14ac:dyDescent="0.2">
      <c r="A9" s="2" t="s">
        <v>4</v>
      </c>
      <c r="B9" s="4">
        <v>0</v>
      </c>
    </row>
    <row r="10" spans="1:2" x14ac:dyDescent="0.2">
      <c r="A10" s="2" t="s">
        <v>5</v>
      </c>
    </row>
    <row r="11" spans="1:2" x14ac:dyDescent="0.2">
      <c r="A11" s="2" t="s">
        <v>6</v>
      </c>
      <c r="B11" s="4">
        <v>0</v>
      </c>
    </row>
    <row r="12" spans="1:2" x14ac:dyDescent="0.2">
      <c r="A12" s="2" t="s">
        <v>7</v>
      </c>
      <c r="B12" s="4">
        <v>0</v>
      </c>
    </row>
    <row r="13" spans="1:2" x14ac:dyDescent="0.2">
      <c r="A13" s="2" t="s">
        <v>8</v>
      </c>
      <c r="B13" s="4">
        <v>0</v>
      </c>
    </row>
    <row r="14" spans="1:2" x14ac:dyDescent="0.2">
      <c r="A14" s="2" t="s">
        <v>9</v>
      </c>
      <c r="B14" s="4">
        <v>0</v>
      </c>
    </row>
    <row r="15" spans="1:2" x14ac:dyDescent="0.2">
      <c r="A15" s="2" t="s">
        <v>10</v>
      </c>
      <c r="B15" s="4">
        <v>0</v>
      </c>
    </row>
    <row r="16" spans="1:2" x14ac:dyDescent="0.2">
      <c r="A16" s="2" t="s">
        <v>11</v>
      </c>
      <c r="B16" s="4">
        <v>0</v>
      </c>
    </row>
    <row r="17" spans="1:2" x14ac:dyDescent="0.2">
      <c r="A17" s="2" t="s">
        <v>12</v>
      </c>
      <c r="B17" s="4">
        <v>23</v>
      </c>
    </row>
    <row r="18" spans="1:2" x14ac:dyDescent="0.2">
      <c r="A18" s="2" t="s">
        <v>13</v>
      </c>
      <c r="B18" s="4">
        <v>23</v>
      </c>
    </row>
    <row r="19" spans="1:2" x14ac:dyDescent="0.2">
      <c r="A19" s="2" t="s">
        <v>14</v>
      </c>
      <c r="B19" s="4">
        <v>0</v>
      </c>
    </row>
    <row r="20" spans="1:2" x14ac:dyDescent="0.2">
      <c r="A20" s="2" t="s">
        <v>15</v>
      </c>
      <c r="B20" s="4">
        <v>1</v>
      </c>
    </row>
    <row r="21" spans="1:2" x14ac:dyDescent="0.2">
      <c r="A21" s="2" t="s">
        <v>16</v>
      </c>
      <c r="B21" s="4">
        <v>8</v>
      </c>
    </row>
    <row r="22" spans="1:2" x14ac:dyDescent="0.2">
      <c r="A22" s="2" t="s">
        <v>17</v>
      </c>
      <c r="B22" s="4">
        <v>2</v>
      </c>
    </row>
    <row r="23" spans="1:2" x14ac:dyDescent="0.2">
      <c r="A23" s="2" t="s">
        <v>18</v>
      </c>
      <c r="B23" s="4">
        <v>1</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A2:B23"/>
  <sheetViews>
    <sheetView zoomScaleNormal="100" workbookViewId="0">
      <selection activeCell="B5" sqref="B5:B23"/>
    </sheetView>
  </sheetViews>
  <sheetFormatPr baseColWidth="10" defaultColWidth="9.140625" defaultRowHeight="12.75" x14ac:dyDescent="0.2"/>
  <cols>
    <col min="1" max="1" width="80" bestFit="1" customWidth="1"/>
  </cols>
  <sheetData>
    <row r="2" spans="1:2" ht="45" x14ac:dyDescent="0.2">
      <c r="A2" s="1" t="s">
        <v>28</v>
      </c>
      <c r="B2" s="3" t="s">
        <v>19</v>
      </c>
    </row>
    <row r="5" spans="1:2" x14ac:dyDescent="0.2">
      <c r="A5" s="2" t="s">
        <v>0</v>
      </c>
      <c r="B5" s="4">
        <v>30</v>
      </c>
    </row>
    <row r="6" spans="1:2" x14ac:dyDescent="0.2">
      <c r="A6" s="2" t="s">
        <v>1</v>
      </c>
      <c r="B6" s="4">
        <v>3</v>
      </c>
    </row>
    <row r="7" spans="1:2" x14ac:dyDescent="0.2">
      <c r="A7" s="2" t="s">
        <v>2</v>
      </c>
      <c r="B7" s="4">
        <v>31</v>
      </c>
    </row>
    <row r="8" spans="1:2" x14ac:dyDescent="0.2">
      <c r="A8" s="2" t="s">
        <v>3</v>
      </c>
      <c r="B8" s="4">
        <v>1</v>
      </c>
    </row>
    <row r="9" spans="1:2" x14ac:dyDescent="0.2">
      <c r="A9" s="2" t="s">
        <v>4</v>
      </c>
      <c r="B9" s="4">
        <v>0</v>
      </c>
    </row>
    <row r="10" spans="1:2" x14ac:dyDescent="0.2">
      <c r="A10" s="2" t="s">
        <v>5</v>
      </c>
    </row>
    <row r="11" spans="1:2" x14ac:dyDescent="0.2">
      <c r="A11" s="2" t="s">
        <v>6</v>
      </c>
      <c r="B11" s="4">
        <v>0</v>
      </c>
    </row>
    <row r="12" spans="1:2" x14ac:dyDescent="0.2">
      <c r="A12" s="2" t="s">
        <v>7</v>
      </c>
      <c r="B12" s="4">
        <v>0</v>
      </c>
    </row>
    <row r="13" spans="1:2" x14ac:dyDescent="0.2">
      <c r="A13" s="2" t="s">
        <v>8</v>
      </c>
      <c r="B13" s="4">
        <v>0</v>
      </c>
    </row>
    <row r="14" spans="1:2" x14ac:dyDescent="0.2">
      <c r="A14" s="2" t="s">
        <v>9</v>
      </c>
      <c r="B14" s="4">
        <v>0</v>
      </c>
    </row>
    <row r="15" spans="1:2" x14ac:dyDescent="0.2">
      <c r="A15" s="2" t="s">
        <v>10</v>
      </c>
      <c r="B15" s="4">
        <v>0</v>
      </c>
    </row>
    <row r="16" spans="1:2" x14ac:dyDescent="0.2">
      <c r="A16" s="2" t="s">
        <v>11</v>
      </c>
      <c r="B16" s="4">
        <v>0</v>
      </c>
    </row>
    <row r="17" spans="1:2" x14ac:dyDescent="0.2">
      <c r="A17" s="2" t="s">
        <v>12</v>
      </c>
      <c r="B17" s="4">
        <v>27</v>
      </c>
    </row>
    <row r="18" spans="1:2" x14ac:dyDescent="0.2">
      <c r="A18" s="2" t="s">
        <v>13</v>
      </c>
      <c r="B18" s="4">
        <v>26</v>
      </c>
    </row>
    <row r="19" spans="1:2" x14ac:dyDescent="0.2">
      <c r="A19" s="2" t="s">
        <v>14</v>
      </c>
      <c r="B19" s="4">
        <v>0</v>
      </c>
    </row>
    <row r="20" spans="1:2" x14ac:dyDescent="0.2">
      <c r="A20" s="2" t="s">
        <v>15</v>
      </c>
      <c r="B20" s="4">
        <v>0</v>
      </c>
    </row>
    <row r="21" spans="1:2" x14ac:dyDescent="0.2">
      <c r="A21" s="2" t="s">
        <v>16</v>
      </c>
      <c r="B21" s="4">
        <v>12</v>
      </c>
    </row>
    <row r="22" spans="1:2" x14ac:dyDescent="0.2">
      <c r="A22" s="2" t="s">
        <v>17</v>
      </c>
      <c r="B22" s="4">
        <v>8</v>
      </c>
    </row>
    <row r="23" spans="1:2" x14ac:dyDescent="0.2">
      <c r="A23" s="2" t="s">
        <v>18</v>
      </c>
      <c r="B23" s="4">
        <v>2</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2:B23"/>
  <sheetViews>
    <sheetView zoomScaleNormal="100" workbookViewId="0">
      <selection activeCell="B5" sqref="B5:B23"/>
    </sheetView>
  </sheetViews>
  <sheetFormatPr baseColWidth="10" defaultColWidth="9.140625" defaultRowHeight="12.75" x14ac:dyDescent="0.2"/>
  <cols>
    <col min="1" max="1" width="80" bestFit="1" customWidth="1"/>
  </cols>
  <sheetData>
    <row r="2" spans="1:2" ht="45" x14ac:dyDescent="0.2">
      <c r="A2" s="1" t="s">
        <v>29</v>
      </c>
      <c r="B2" s="3" t="s">
        <v>19</v>
      </c>
    </row>
    <row r="5" spans="1:2" x14ac:dyDescent="0.2">
      <c r="A5" s="2" t="s">
        <v>0</v>
      </c>
      <c r="B5" s="4">
        <v>40</v>
      </c>
    </row>
    <row r="6" spans="1:2" x14ac:dyDescent="0.2">
      <c r="A6" s="2" t="s">
        <v>1</v>
      </c>
      <c r="B6" s="4">
        <v>0</v>
      </c>
    </row>
    <row r="7" spans="1:2" x14ac:dyDescent="0.2">
      <c r="A7" s="2" t="s">
        <v>2</v>
      </c>
      <c r="B7" s="4">
        <v>14</v>
      </c>
    </row>
    <row r="8" spans="1:2" x14ac:dyDescent="0.2">
      <c r="A8" s="2" t="s">
        <v>3</v>
      </c>
      <c r="B8" s="4">
        <v>1</v>
      </c>
    </row>
    <row r="9" spans="1:2" x14ac:dyDescent="0.2">
      <c r="A9" s="2" t="s">
        <v>4</v>
      </c>
      <c r="B9" s="4">
        <v>0</v>
      </c>
    </row>
    <row r="10" spans="1:2" x14ac:dyDescent="0.2">
      <c r="A10" s="2" t="s">
        <v>5</v>
      </c>
    </row>
    <row r="11" spans="1:2" x14ac:dyDescent="0.2">
      <c r="A11" s="2" t="s">
        <v>6</v>
      </c>
      <c r="B11" s="4">
        <v>0</v>
      </c>
    </row>
    <row r="12" spans="1:2" x14ac:dyDescent="0.2">
      <c r="A12" s="2" t="s">
        <v>7</v>
      </c>
      <c r="B12" s="4">
        <v>0</v>
      </c>
    </row>
    <row r="13" spans="1:2" x14ac:dyDescent="0.2">
      <c r="A13" s="2" t="s">
        <v>8</v>
      </c>
      <c r="B13" s="4">
        <v>0</v>
      </c>
    </row>
    <row r="14" spans="1:2" x14ac:dyDescent="0.2">
      <c r="A14" s="2" t="s">
        <v>9</v>
      </c>
      <c r="B14" s="4">
        <v>0</v>
      </c>
    </row>
    <row r="15" spans="1:2" x14ac:dyDescent="0.2">
      <c r="A15" s="2" t="s">
        <v>10</v>
      </c>
      <c r="B15" s="4">
        <v>0</v>
      </c>
    </row>
    <row r="16" spans="1:2" x14ac:dyDescent="0.2">
      <c r="A16" s="2" t="s">
        <v>11</v>
      </c>
      <c r="B16" s="4">
        <v>0</v>
      </c>
    </row>
    <row r="17" spans="1:2" x14ac:dyDescent="0.2">
      <c r="A17" s="2" t="s">
        <v>12</v>
      </c>
      <c r="B17" s="4">
        <v>43</v>
      </c>
    </row>
    <row r="18" spans="1:2" x14ac:dyDescent="0.2">
      <c r="A18" s="2" t="s">
        <v>13</v>
      </c>
      <c r="B18" s="4">
        <v>20</v>
      </c>
    </row>
    <row r="19" spans="1:2" x14ac:dyDescent="0.2">
      <c r="A19" s="2" t="s">
        <v>14</v>
      </c>
      <c r="B19" s="4">
        <v>0</v>
      </c>
    </row>
    <row r="20" spans="1:2" x14ac:dyDescent="0.2">
      <c r="A20" s="2" t="s">
        <v>15</v>
      </c>
      <c r="B20" s="4">
        <v>3</v>
      </c>
    </row>
    <row r="21" spans="1:2" x14ac:dyDescent="0.2">
      <c r="A21" s="2" t="s">
        <v>16</v>
      </c>
      <c r="B21" s="4">
        <v>7</v>
      </c>
    </row>
    <row r="22" spans="1:2" x14ac:dyDescent="0.2">
      <c r="A22" s="2" t="s">
        <v>17</v>
      </c>
      <c r="B22" s="4">
        <v>6</v>
      </c>
    </row>
    <row r="23" spans="1:2" x14ac:dyDescent="0.2">
      <c r="A23" s="2" t="s">
        <v>18</v>
      </c>
      <c r="B23" s="4">
        <v>0</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2:B23"/>
  <sheetViews>
    <sheetView zoomScaleNormal="100" workbookViewId="0">
      <selection activeCell="A34" sqref="A34"/>
    </sheetView>
  </sheetViews>
  <sheetFormatPr baseColWidth="10" defaultColWidth="9.140625" defaultRowHeight="12.75" x14ac:dyDescent="0.2"/>
  <cols>
    <col min="1" max="1" width="80" bestFit="1" customWidth="1"/>
  </cols>
  <sheetData>
    <row r="2" spans="1:2" ht="45" x14ac:dyDescent="0.2">
      <c r="A2" s="1" t="s">
        <v>30</v>
      </c>
      <c r="B2" s="3" t="s">
        <v>19</v>
      </c>
    </row>
    <row r="5" spans="1:2" x14ac:dyDescent="0.2">
      <c r="A5" s="2" t="s">
        <v>0</v>
      </c>
      <c r="B5" s="4">
        <v>41</v>
      </c>
    </row>
    <row r="6" spans="1:2" x14ac:dyDescent="0.2">
      <c r="A6" s="2" t="s">
        <v>1</v>
      </c>
      <c r="B6" s="4">
        <v>2</v>
      </c>
    </row>
    <row r="7" spans="1:2" x14ac:dyDescent="0.2">
      <c r="A7" s="2" t="s">
        <v>2</v>
      </c>
      <c r="B7" s="4">
        <v>9</v>
      </c>
    </row>
    <row r="8" spans="1:2" x14ac:dyDescent="0.2">
      <c r="A8" s="2" t="s">
        <v>3</v>
      </c>
      <c r="B8" s="4">
        <v>4</v>
      </c>
    </row>
    <row r="9" spans="1:2" x14ac:dyDescent="0.2">
      <c r="A9" s="2" t="s">
        <v>4</v>
      </c>
      <c r="B9" s="4">
        <v>0</v>
      </c>
    </row>
    <row r="10" spans="1:2" x14ac:dyDescent="0.2">
      <c r="A10" s="2" t="s">
        <v>5</v>
      </c>
    </row>
    <row r="11" spans="1:2" x14ac:dyDescent="0.2">
      <c r="A11" s="2" t="s">
        <v>6</v>
      </c>
      <c r="B11" s="4">
        <v>0</v>
      </c>
    </row>
    <row r="12" spans="1:2" x14ac:dyDescent="0.2">
      <c r="A12" s="2" t="s">
        <v>7</v>
      </c>
      <c r="B12" s="4">
        <v>0</v>
      </c>
    </row>
    <row r="13" spans="1:2" x14ac:dyDescent="0.2">
      <c r="A13" s="2" t="s">
        <v>8</v>
      </c>
      <c r="B13" s="4">
        <v>0</v>
      </c>
    </row>
    <row r="14" spans="1:2" x14ac:dyDescent="0.2">
      <c r="A14" s="2" t="s">
        <v>9</v>
      </c>
      <c r="B14" s="4">
        <v>0</v>
      </c>
    </row>
    <row r="15" spans="1:2" x14ac:dyDescent="0.2">
      <c r="A15" s="2" t="s">
        <v>10</v>
      </c>
      <c r="B15" s="4">
        <v>0</v>
      </c>
    </row>
    <row r="16" spans="1:2" x14ac:dyDescent="0.2">
      <c r="A16" s="2" t="s">
        <v>11</v>
      </c>
      <c r="B16" s="4">
        <v>0</v>
      </c>
    </row>
    <row r="17" spans="1:2" x14ac:dyDescent="0.2">
      <c r="A17" s="2" t="s">
        <v>12</v>
      </c>
      <c r="B17" s="4">
        <v>17</v>
      </c>
    </row>
    <row r="18" spans="1:2" x14ac:dyDescent="0.2">
      <c r="A18" s="2" t="s">
        <v>13</v>
      </c>
      <c r="B18" s="4">
        <v>16</v>
      </c>
    </row>
    <row r="19" spans="1:2" x14ac:dyDescent="0.2">
      <c r="A19" s="2" t="s">
        <v>14</v>
      </c>
      <c r="B19" s="4">
        <v>0</v>
      </c>
    </row>
    <row r="20" spans="1:2" x14ac:dyDescent="0.2">
      <c r="A20" s="2" t="s">
        <v>15</v>
      </c>
      <c r="B20" s="4">
        <v>1</v>
      </c>
    </row>
    <row r="21" spans="1:2" x14ac:dyDescent="0.2">
      <c r="A21" s="2" t="s">
        <v>16</v>
      </c>
      <c r="B21" s="4">
        <v>4</v>
      </c>
    </row>
    <row r="22" spans="1:2" x14ac:dyDescent="0.2">
      <c r="A22" s="2" t="s">
        <v>17</v>
      </c>
      <c r="B22" s="4">
        <v>7</v>
      </c>
    </row>
    <row r="23" spans="1:2" x14ac:dyDescent="0.2">
      <c r="A23" s="2" t="s">
        <v>18</v>
      </c>
      <c r="B23" s="4">
        <v>0</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2:B23"/>
  <sheetViews>
    <sheetView zoomScaleNormal="100" workbookViewId="0">
      <selection activeCell="B5" sqref="B5:B23"/>
    </sheetView>
  </sheetViews>
  <sheetFormatPr baseColWidth="10" defaultColWidth="9.140625" defaultRowHeight="12.75" x14ac:dyDescent="0.2"/>
  <cols>
    <col min="1" max="1" width="80" bestFit="1" customWidth="1"/>
  </cols>
  <sheetData>
    <row r="2" spans="1:2" ht="45" x14ac:dyDescent="0.2">
      <c r="A2" s="1" t="s">
        <v>31</v>
      </c>
      <c r="B2" s="3" t="s">
        <v>19</v>
      </c>
    </row>
    <row r="5" spans="1:2" x14ac:dyDescent="0.2">
      <c r="A5" s="2" t="s">
        <v>0</v>
      </c>
      <c r="B5" s="4">
        <v>0</v>
      </c>
    </row>
    <row r="6" spans="1:2" x14ac:dyDescent="0.2">
      <c r="A6" s="2" t="s">
        <v>1</v>
      </c>
      <c r="B6" s="4">
        <v>3</v>
      </c>
    </row>
    <row r="7" spans="1:2" x14ac:dyDescent="0.2">
      <c r="A7" s="2" t="s">
        <v>2</v>
      </c>
      <c r="B7" s="4">
        <v>56</v>
      </c>
    </row>
    <row r="8" spans="1:2" x14ac:dyDescent="0.2">
      <c r="A8" s="2" t="s">
        <v>3</v>
      </c>
      <c r="B8" s="4">
        <v>0</v>
      </c>
    </row>
    <row r="9" spans="1:2" x14ac:dyDescent="0.2">
      <c r="A9" s="2" t="s">
        <v>4</v>
      </c>
      <c r="B9" s="4">
        <v>2</v>
      </c>
    </row>
    <row r="10" spans="1:2" x14ac:dyDescent="0.2">
      <c r="A10" s="2" t="s">
        <v>5</v>
      </c>
    </row>
    <row r="11" spans="1:2" x14ac:dyDescent="0.2">
      <c r="A11" s="2" t="s">
        <v>6</v>
      </c>
      <c r="B11" s="4">
        <v>0</v>
      </c>
    </row>
    <row r="12" spans="1:2" x14ac:dyDescent="0.2">
      <c r="A12" s="2" t="s">
        <v>7</v>
      </c>
      <c r="B12" s="4">
        <v>0</v>
      </c>
    </row>
    <row r="13" spans="1:2" x14ac:dyDescent="0.2">
      <c r="A13" s="2" t="s">
        <v>8</v>
      </c>
      <c r="B13" s="4">
        <v>0</v>
      </c>
    </row>
    <row r="14" spans="1:2" x14ac:dyDescent="0.2">
      <c r="A14" s="2" t="s">
        <v>9</v>
      </c>
      <c r="B14" s="4">
        <v>0</v>
      </c>
    </row>
    <row r="15" spans="1:2" x14ac:dyDescent="0.2">
      <c r="A15" s="2" t="s">
        <v>10</v>
      </c>
      <c r="B15" s="4">
        <v>0</v>
      </c>
    </row>
    <row r="16" spans="1:2" x14ac:dyDescent="0.2">
      <c r="A16" s="2" t="s">
        <v>11</v>
      </c>
      <c r="B16" s="4">
        <v>0</v>
      </c>
    </row>
    <row r="17" spans="1:2" x14ac:dyDescent="0.2">
      <c r="A17" s="2" t="s">
        <v>12</v>
      </c>
      <c r="B17" s="4">
        <v>24</v>
      </c>
    </row>
    <row r="18" spans="1:2" x14ac:dyDescent="0.2">
      <c r="A18" s="2" t="s">
        <v>13</v>
      </c>
      <c r="B18" s="4">
        <v>37</v>
      </c>
    </row>
    <row r="19" spans="1:2" x14ac:dyDescent="0.2">
      <c r="A19" s="2" t="s">
        <v>14</v>
      </c>
      <c r="B19" s="4">
        <v>0</v>
      </c>
    </row>
    <row r="20" spans="1:2" x14ac:dyDescent="0.2">
      <c r="A20" s="2" t="s">
        <v>15</v>
      </c>
      <c r="B20" s="4">
        <v>1</v>
      </c>
    </row>
    <row r="21" spans="1:2" x14ac:dyDescent="0.2">
      <c r="A21" s="2" t="s">
        <v>16</v>
      </c>
      <c r="B21" s="4">
        <v>11</v>
      </c>
    </row>
    <row r="22" spans="1:2" x14ac:dyDescent="0.2">
      <c r="A22" s="2" t="s">
        <v>17</v>
      </c>
      <c r="B22" s="4">
        <v>14</v>
      </c>
    </row>
    <row r="23" spans="1:2" x14ac:dyDescent="0.2">
      <c r="A23" s="2" t="s">
        <v>18</v>
      </c>
      <c r="B23" s="4">
        <v>1</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2:B23"/>
  <sheetViews>
    <sheetView zoomScaleNormal="100" workbookViewId="0">
      <selection activeCell="B5" sqref="B5:B23"/>
    </sheetView>
  </sheetViews>
  <sheetFormatPr baseColWidth="10" defaultColWidth="9.140625" defaultRowHeight="12.75" x14ac:dyDescent="0.2"/>
  <cols>
    <col min="1" max="1" width="80" bestFit="1" customWidth="1"/>
  </cols>
  <sheetData>
    <row r="2" spans="1:2" ht="45" x14ac:dyDescent="0.2">
      <c r="A2" s="1" t="s">
        <v>32</v>
      </c>
      <c r="B2" s="3" t="s">
        <v>19</v>
      </c>
    </row>
    <row r="5" spans="1:2" x14ac:dyDescent="0.2">
      <c r="A5" s="2" t="s">
        <v>0</v>
      </c>
      <c r="B5" s="4">
        <v>0</v>
      </c>
    </row>
    <row r="6" spans="1:2" x14ac:dyDescent="0.2">
      <c r="A6" s="2" t="s">
        <v>1</v>
      </c>
      <c r="B6" s="4">
        <v>2</v>
      </c>
    </row>
    <row r="7" spans="1:2" x14ac:dyDescent="0.2">
      <c r="A7" s="2" t="s">
        <v>2</v>
      </c>
      <c r="B7" s="4">
        <v>49</v>
      </c>
    </row>
    <row r="8" spans="1:2" x14ac:dyDescent="0.2">
      <c r="A8" s="2" t="s">
        <v>3</v>
      </c>
      <c r="B8" s="4">
        <v>3</v>
      </c>
    </row>
    <row r="9" spans="1:2" x14ac:dyDescent="0.2">
      <c r="A9" s="2" t="s">
        <v>4</v>
      </c>
      <c r="B9" s="4">
        <v>1</v>
      </c>
    </row>
    <row r="10" spans="1:2" x14ac:dyDescent="0.2">
      <c r="A10" s="2" t="s">
        <v>5</v>
      </c>
      <c r="B10" s="4">
        <v>0</v>
      </c>
    </row>
    <row r="11" spans="1:2" x14ac:dyDescent="0.2">
      <c r="A11" s="2" t="s">
        <v>6</v>
      </c>
      <c r="B11" s="4">
        <v>0</v>
      </c>
    </row>
    <row r="12" spans="1:2" x14ac:dyDescent="0.2">
      <c r="A12" s="2" t="s">
        <v>7</v>
      </c>
      <c r="B12" s="4">
        <v>0</v>
      </c>
    </row>
    <row r="13" spans="1:2" x14ac:dyDescent="0.2">
      <c r="A13" s="2" t="s">
        <v>8</v>
      </c>
      <c r="B13" s="4">
        <v>0</v>
      </c>
    </row>
    <row r="14" spans="1:2" x14ac:dyDescent="0.2">
      <c r="A14" s="2" t="s">
        <v>9</v>
      </c>
      <c r="B14" s="4">
        <v>0</v>
      </c>
    </row>
    <row r="15" spans="1:2" x14ac:dyDescent="0.2">
      <c r="A15" s="2" t="s">
        <v>10</v>
      </c>
      <c r="B15" s="4">
        <v>1</v>
      </c>
    </row>
    <row r="16" spans="1:2" x14ac:dyDescent="0.2">
      <c r="A16" s="2" t="s">
        <v>11</v>
      </c>
      <c r="B16" s="4">
        <v>0</v>
      </c>
    </row>
    <row r="17" spans="1:2" x14ac:dyDescent="0.2">
      <c r="A17" s="2" t="s">
        <v>12</v>
      </c>
      <c r="B17" s="4">
        <v>49</v>
      </c>
    </row>
    <row r="18" spans="1:2" x14ac:dyDescent="0.2">
      <c r="A18" s="2" t="s">
        <v>13</v>
      </c>
      <c r="B18" s="4">
        <v>46</v>
      </c>
    </row>
    <row r="19" spans="1:2" x14ac:dyDescent="0.2">
      <c r="A19" s="2" t="s">
        <v>14</v>
      </c>
      <c r="B19" s="4">
        <v>0</v>
      </c>
    </row>
    <row r="20" spans="1:2" x14ac:dyDescent="0.2">
      <c r="A20" s="2" t="s">
        <v>15</v>
      </c>
      <c r="B20" s="4">
        <v>3</v>
      </c>
    </row>
    <row r="21" spans="1:2" x14ac:dyDescent="0.2">
      <c r="A21" s="2" t="s">
        <v>16</v>
      </c>
      <c r="B21" s="4">
        <v>4</v>
      </c>
    </row>
    <row r="22" spans="1:2" x14ac:dyDescent="0.2">
      <c r="A22" s="2" t="s">
        <v>17</v>
      </c>
      <c r="B22" s="4">
        <v>17</v>
      </c>
    </row>
    <row r="23" spans="1:2" x14ac:dyDescent="0.2">
      <c r="A23" s="2" t="s">
        <v>18</v>
      </c>
      <c r="B23" s="4">
        <v>1</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A2:B23"/>
  <sheetViews>
    <sheetView zoomScaleNormal="100" workbookViewId="0">
      <selection activeCell="B5" sqref="B5:B23"/>
    </sheetView>
  </sheetViews>
  <sheetFormatPr baseColWidth="10" defaultColWidth="9.140625" defaultRowHeight="12.75" x14ac:dyDescent="0.2"/>
  <cols>
    <col min="1" max="1" width="80" bestFit="1" customWidth="1"/>
  </cols>
  <sheetData>
    <row r="2" spans="1:2" ht="45" x14ac:dyDescent="0.2">
      <c r="A2" s="1" t="s">
        <v>33</v>
      </c>
      <c r="B2" s="3" t="s">
        <v>19</v>
      </c>
    </row>
    <row r="5" spans="1:2" x14ac:dyDescent="0.2">
      <c r="A5" s="2" t="s">
        <v>0</v>
      </c>
      <c r="B5" s="4">
        <v>15</v>
      </c>
    </row>
    <row r="6" spans="1:2" x14ac:dyDescent="0.2">
      <c r="A6" s="2" t="s">
        <v>1</v>
      </c>
      <c r="B6" s="4">
        <v>1</v>
      </c>
    </row>
    <row r="7" spans="1:2" x14ac:dyDescent="0.2">
      <c r="A7" s="2" t="s">
        <v>2</v>
      </c>
      <c r="B7" s="4">
        <v>44</v>
      </c>
    </row>
    <row r="8" spans="1:2" x14ac:dyDescent="0.2">
      <c r="A8" s="2" t="s">
        <v>3</v>
      </c>
      <c r="B8" s="4">
        <v>0</v>
      </c>
    </row>
    <row r="9" spans="1:2" x14ac:dyDescent="0.2">
      <c r="A9" s="2" t="s">
        <v>4</v>
      </c>
      <c r="B9" s="4">
        <v>0</v>
      </c>
    </row>
    <row r="10" spans="1:2" x14ac:dyDescent="0.2">
      <c r="A10" s="2" t="s">
        <v>5</v>
      </c>
      <c r="B10" s="4">
        <v>0</v>
      </c>
    </row>
    <row r="11" spans="1:2" x14ac:dyDescent="0.2">
      <c r="A11" s="2" t="s">
        <v>6</v>
      </c>
      <c r="B11" s="4">
        <v>0</v>
      </c>
    </row>
    <row r="12" spans="1:2" x14ac:dyDescent="0.2">
      <c r="A12" s="2" t="s">
        <v>7</v>
      </c>
      <c r="B12" s="4">
        <v>0</v>
      </c>
    </row>
    <row r="13" spans="1:2" x14ac:dyDescent="0.2">
      <c r="A13" s="2" t="s">
        <v>8</v>
      </c>
      <c r="B13" s="4">
        <v>0</v>
      </c>
    </row>
    <row r="14" spans="1:2" x14ac:dyDescent="0.2">
      <c r="A14" s="2" t="s">
        <v>9</v>
      </c>
      <c r="B14" s="4">
        <v>0</v>
      </c>
    </row>
    <row r="15" spans="1:2" x14ac:dyDescent="0.2">
      <c r="A15" s="2" t="s">
        <v>10</v>
      </c>
      <c r="B15" s="4">
        <v>0</v>
      </c>
    </row>
    <row r="16" spans="1:2" x14ac:dyDescent="0.2">
      <c r="A16" s="2" t="s">
        <v>11</v>
      </c>
      <c r="B16" s="4">
        <v>0</v>
      </c>
    </row>
    <row r="17" spans="1:2" x14ac:dyDescent="0.2">
      <c r="A17" s="2" t="s">
        <v>12</v>
      </c>
      <c r="B17" s="4">
        <v>37</v>
      </c>
    </row>
    <row r="18" spans="1:2" x14ac:dyDescent="0.2">
      <c r="A18" s="2" t="s">
        <v>13</v>
      </c>
      <c r="B18" s="4">
        <v>26</v>
      </c>
    </row>
    <row r="19" spans="1:2" x14ac:dyDescent="0.2">
      <c r="A19" s="2" t="s">
        <v>14</v>
      </c>
      <c r="B19" s="4">
        <v>1</v>
      </c>
    </row>
    <row r="20" spans="1:2" x14ac:dyDescent="0.2">
      <c r="A20" s="2" t="s">
        <v>15</v>
      </c>
      <c r="B20" s="4">
        <v>0</v>
      </c>
    </row>
    <row r="21" spans="1:2" x14ac:dyDescent="0.2">
      <c r="A21" s="2" t="s">
        <v>16</v>
      </c>
      <c r="B21" s="4">
        <v>10</v>
      </c>
    </row>
    <row r="22" spans="1:2" x14ac:dyDescent="0.2">
      <c r="A22" s="2" t="s">
        <v>17</v>
      </c>
      <c r="B22" s="4">
        <v>7</v>
      </c>
    </row>
    <row r="23" spans="1:2" x14ac:dyDescent="0.2">
      <c r="A23" s="2" t="s">
        <v>18</v>
      </c>
      <c r="B23" s="4">
        <v>1</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dimension ref="A2:B23"/>
  <sheetViews>
    <sheetView zoomScaleNormal="100" workbookViewId="0">
      <selection activeCell="B5" sqref="B5:B23"/>
    </sheetView>
  </sheetViews>
  <sheetFormatPr baseColWidth="10" defaultColWidth="9.140625" defaultRowHeight="12.75" x14ac:dyDescent="0.2"/>
  <cols>
    <col min="1" max="1" width="80" bestFit="1" customWidth="1"/>
  </cols>
  <sheetData>
    <row r="2" spans="1:2" ht="45" x14ac:dyDescent="0.2">
      <c r="A2" s="1" t="s">
        <v>34</v>
      </c>
      <c r="B2" s="3" t="s">
        <v>19</v>
      </c>
    </row>
    <row r="5" spans="1:2" x14ac:dyDescent="0.2">
      <c r="A5" s="2" t="s">
        <v>0</v>
      </c>
      <c r="B5" s="4">
        <v>65</v>
      </c>
    </row>
    <row r="6" spans="1:2" x14ac:dyDescent="0.2">
      <c r="A6" s="2" t="s">
        <v>1</v>
      </c>
      <c r="B6" s="4">
        <v>2</v>
      </c>
    </row>
    <row r="7" spans="1:2" x14ac:dyDescent="0.2">
      <c r="A7" s="2" t="s">
        <v>2</v>
      </c>
      <c r="B7" s="4">
        <v>49</v>
      </c>
    </row>
    <row r="8" spans="1:2" x14ac:dyDescent="0.2">
      <c r="A8" s="2" t="s">
        <v>3</v>
      </c>
      <c r="B8" s="4">
        <v>0</v>
      </c>
    </row>
    <row r="9" spans="1:2" x14ac:dyDescent="0.2">
      <c r="A9" s="2" t="s">
        <v>4</v>
      </c>
      <c r="B9" s="4">
        <v>0</v>
      </c>
    </row>
    <row r="10" spans="1:2" x14ac:dyDescent="0.2">
      <c r="A10" s="2" t="s">
        <v>5</v>
      </c>
      <c r="B10" s="4">
        <v>0</v>
      </c>
    </row>
    <row r="11" spans="1:2" x14ac:dyDescent="0.2">
      <c r="A11" s="2" t="s">
        <v>6</v>
      </c>
      <c r="B11" s="4">
        <v>0</v>
      </c>
    </row>
    <row r="12" spans="1:2" x14ac:dyDescent="0.2">
      <c r="A12" s="2" t="s">
        <v>7</v>
      </c>
      <c r="B12" s="4">
        <v>0</v>
      </c>
    </row>
    <row r="13" spans="1:2" x14ac:dyDescent="0.2">
      <c r="A13" s="2" t="s">
        <v>8</v>
      </c>
      <c r="B13" s="4">
        <v>0</v>
      </c>
    </row>
    <row r="14" spans="1:2" x14ac:dyDescent="0.2">
      <c r="A14" s="2" t="s">
        <v>9</v>
      </c>
      <c r="B14" s="4">
        <v>0</v>
      </c>
    </row>
    <row r="15" spans="1:2" x14ac:dyDescent="0.2">
      <c r="A15" s="2" t="s">
        <v>10</v>
      </c>
      <c r="B15" s="4">
        <v>0</v>
      </c>
    </row>
    <row r="16" spans="1:2" x14ac:dyDescent="0.2">
      <c r="A16" s="2" t="s">
        <v>11</v>
      </c>
      <c r="B16" s="4">
        <v>2802</v>
      </c>
    </row>
    <row r="17" spans="1:2" x14ac:dyDescent="0.2">
      <c r="A17" s="2" t="s">
        <v>12</v>
      </c>
      <c r="B17" s="4">
        <v>56</v>
      </c>
    </row>
    <row r="18" spans="1:2" x14ac:dyDescent="0.2">
      <c r="A18" s="2" t="s">
        <v>13</v>
      </c>
      <c r="B18" s="4">
        <v>54</v>
      </c>
    </row>
    <row r="19" spans="1:2" x14ac:dyDescent="0.2">
      <c r="A19" s="2" t="s">
        <v>14</v>
      </c>
      <c r="B19" s="4">
        <v>0</v>
      </c>
    </row>
    <row r="20" spans="1:2" x14ac:dyDescent="0.2">
      <c r="A20" s="2" t="s">
        <v>15</v>
      </c>
      <c r="B20" s="4">
        <v>0</v>
      </c>
    </row>
    <row r="21" spans="1:2" x14ac:dyDescent="0.2">
      <c r="A21" s="2" t="s">
        <v>16</v>
      </c>
      <c r="B21" s="4">
        <v>8</v>
      </c>
    </row>
    <row r="22" spans="1:2" x14ac:dyDescent="0.2">
      <c r="A22" s="2" t="s">
        <v>17</v>
      </c>
      <c r="B22" s="4">
        <v>4</v>
      </c>
    </row>
    <row r="23" spans="1:2" x14ac:dyDescent="0.2">
      <c r="A23" s="2" t="s">
        <v>18</v>
      </c>
      <c r="B23" s="4">
        <v>3</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dimension ref="A2:B23"/>
  <sheetViews>
    <sheetView zoomScaleNormal="100" workbookViewId="0">
      <selection activeCell="B5" sqref="B5:B23"/>
    </sheetView>
  </sheetViews>
  <sheetFormatPr baseColWidth="10" defaultColWidth="9.140625" defaultRowHeight="12.75" x14ac:dyDescent="0.2"/>
  <cols>
    <col min="1" max="1" width="80" bestFit="1" customWidth="1"/>
  </cols>
  <sheetData>
    <row r="2" spans="1:2" ht="45" x14ac:dyDescent="0.2">
      <c r="A2" s="1" t="s">
        <v>35</v>
      </c>
      <c r="B2" s="3" t="s">
        <v>19</v>
      </c>
    </row>
    <row r="5" spans="1:2" x14ac:dyDescent="0.2">
      <c r="A5" s="2" t="s">
        <v>0</v>
      </c>
      <c r="B5" s="4">
        <v>43</v>
      </c>
    </row>
    <row r="6" spans="1:2" x14ac:dyDescent="0.2">
      <c r="A6" s="2" t="s">
        <v>1</v>
      </c>
      <c r="B6" s="4">
        <v>4</v>
      </c>
    </row>
    <row r="7" spans="1:2" x14ac:dyDescent="0.2">
      <c r="A7" s="2" t="s">
        <v>2</v>
      </c>
      <c r="B7" s="4">
        <v>50</v>
      </c>
    </row>
    <row r="8" spans="1:2" x14ac:dyDescent="0.2">
      <c r="A8" s="2" t="s">
        <v>3</v>
      </c>
      <c r="B8" s="4">
        <v>4</v>
      </c>
    </row>
    <row r="9" spans="1:2" x14ac:dyDescent="0.2">
      <c r="A9" s="2" t="s">
        <v>4</v>
      </c>
      <c r="B9" s="4">
        <v>2</v>
      </c>
    </row>
    <row r="10" spans="1:2" x14ac:dyDescent="0.2">
      <c r="A10" s="2" t="s">
        <v>5</v>
      </c>
      <c r="B10" s="4">
        <v>0</v>
      </c>
    </row>
    <row r="11" spans="1:2" x14ac:dyDescent="0.2">
      <c r="A11" s="2" t="s">
        <v>6</v>
      </c>
      <c r="B11" s="4">
        <v>0</v>
      </c>
    </row>
    <row r="12" spans="1:2" x14ac:dyDescent="0.2">
      <c r="A12" s="2" t="s">
        <v>7</v>
      </c>
      <c r="B12" s="4">
        <v>0</v>
      </c>
    </row>
    <row r="13" spans="1:2" x14ac:dyDescent="0.2">
      <c r="A13" s="2" t="s">
        <v>8</v>
      </c>
      <c r="B13" s="4">
        <v>0</v>
      </c>
    </row>
    <row r="14" spans="1:2" x14ac:dyDescent="0.2">
      <c r="A14" s="2" t="s">
        <v>9</v>
      </c>
      <c r="B14" s="4">
        <v>0</v>
      </c>
    </row>
    <row r="15" spans="1:2" x14ac:dyDescent="0.2">
      <c r="A15" s="2" t="s">
        <v>10</v>
      </c>
      <c r="B15" s="4">
        <v>2</v>
      </c>
    </row>
    <row r="16" spans="1:2" x14ac:dyDescent="0.2">
      <c r="A16" s="2" t="s">
        <v>11</v>
      </c>
      <c r="B16" s="4">
        <v>16</v>
      </c>
    </row>
    <row r="17" spans="1:2" x14ac:dyDescent="0.2">
      <c r="A17" s="2" t="s">
        <v>12</v>
      </c>
      <c r="B17" s="4">
        <v>28</v>
      </c>
    </row>
    <row r="18" spans="1:2" x14ac:dyDescent="0.2">
      <c r="A18" s="2" t="s">
        <v>13</v>
      </c>
      <c r="B18" s="4">
        <v>24</v>
      </c>
    </row>
    <row r="19" spans="1:2" x14ac:dyDescent="0.2">
      <c r="A19" s="2" t="s">
        <v>14</v>
      </c>
      <c r="B19" s="4">
        <v>1</v>
      </c>
    </row>
    <row r="20" spans="1:2" x14ac:dyDescent="0.2">
      <c r="A20" s="2" t="s">
        <v>15</v>
      </c>
      <c r="B20" s="4">
        <v>2</v>
      </c>
    </row>
    <row r="21" spans="1:2" x14ac:dyDescent="0.2">
      <c r="A21" s="2" t="s">
        <v>16</v>
      </c>
      <c r="B21" s="4">
        <v>8</v>
      </c>
    </row>
    <row r="22" spans="1:2" x14ac:dyDescent="0.2">
      <c r="A22" s="2" t="s">
        <v>17</v>
      </c>
      <c r="B22" s="4">
        <v>9</v>
      </c>
    </row>
    <row r="23" spans="1:2" x14ac:dyDescent="0.2">
      <c r="A23" s="2" t="s">
        <v>18</v>
      </c>
      <c r="B23" s="4">
        <v>4</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dimension ref="A2:B23"/>
  <sheetViews>
    <sheetView zoomScaleNormal="100" workbookViewId="0">
      <selection activeCell="B5" sqref="B5:B23"/>
    </sheetView>
  </sheetViews>
  <sheetFormatPr baseColWidth="10" defaultColWidth="9.140625" defaultRowHeight="12.75" x14ac:dyDescent="0.2"/>
  <cols>
    <col min="1" max="1" width="80" bestFit="1" customWidth="1"/>
  </cols>
  <sheetData>
    <row r="2" spans="1:2" ht="45" x14ac:dyDescent="0.2">
      <c r="A2" s="1" t="s">
        <v>36</v>
      </c>
      <c r="B2" s="3" t="s">
        <v>19</v>
      </c>
    </row>
    <row r="5" spans="1:2" x14ac:dyDescent="0.2">
      <c r="A5" s="2" t="s">
        <v>0</v>
      </c>
      <c r="B5" s="4">
        <v>30</v>
      </c>
    </row>
    <row r="6" spans="1:2" x14ac:dyDescent="0.2">
      <c r="A6" s="2" t="s">
        <v>1</v>
      </c>
      <c r="B6" s="4">
        <v>2</v>
      </c>
    </row>
    <row r="7" spans="1:2" x14ac:dyDescent="0.2">
      <c r="A7" s="2" t="s">
        <v>2</v>
      </c>
      <c r="B7" s="4">
        <v>29</v>
      </c>
    </row>
    <row r="8" spans="1:2" x14ac:dyDescent="0.2">
      <c r="A8" s="2" t="s">
        <v>3</v>
      </c>
      <c r="B8" s="4">
        <v>0</v>
      </c>
    </row>
    <row r="9" spans="1:2" x14ac:dyDescent="0.2">
      <c r="A9" s="2" t="s">
        <v>4</v>
      </c>
      <c r="B9" s="4">
        <v>5</v>
      </c>
    </row>
    <row r="10" spans="1:2" x14ac:dyDescent="0.2">
      <c r="A10" s="2" t="s">
        <v>5</v>
      </c>
      <c r="B10" s="4">
        <v>0</v>
      </c>
    </row>
    <row r="11" spans="1:2" x14ac:dyDescent="0.2">
      <c r="A11" s="2" t="s">
        <v>6</v>
      </c>
      <c r="B11" s="4">
        <v>1</v>
      </c>
    </row>
    <row r="12" spans="1:2" x14ac:dyDescent="0.2">
      <c r="A12" s="2" t="s">
        <v>7</v>
      </c>
      <c r="B12" s="4">
        <v>1</v>
      </c>
    </row>
    <row r="13" spans="1:2" x14ac:dyDescent="0.2">
      <c r="A13" s="2" t="s">
        <v>8</v>
      </c>
      <c r="B13" s="4">
        <v>0</v>
      </c>
    </row>
    <row r="14" spans="1:2" x14ac:dyDescent="0.2">
      <c r="A14" s="2" t="s">
        <v>9</v>
      </c>
      <c r="B14" s="4">
        <v>0</v>
      </c>
    </row>
    <row r="15" spans="1:2" x14ac:dyDescent="0.2">
      <c r="A15" s="2" t="s">
        <v>10</v>
      </c>
      <c r="B15" s="4">
        <v>3</v>
      </c>
    </row>
    <row r="16" spans="1:2" x14ac:dyDescent="0.2">
      <c r="A16" s="2" t="s">
        <v>11</v>
      </c>
      <c r="B16" s="4">
        <v>1</v>
      </c>
    </row>
    <row r="17" spans="1:2" x14ac:dyDescent="0.2">
      <c r="A17" s="2" t="s">
        <v>12</v>
      </c>
      <c r="B17" s="4">
        <v>30</v>
      </c>
    </row>
    <row r="18" spans="1:2" x14ac:dyDescent="0.2">
      <c r="A18" s="2" t="s">
        <v>13</v>
      </c>
      <c r="B18" s="4">
        <v>20</v>
      </c>
    </row>
    <row r="19" spans="1:2" x14ac:dyDescent="0.2">
      <c r="A19" s="2" t="s">
        <v>14</v>
      </c>
      <c r="B19" s="4">
        <v>0</v>
      </c>
    </row>
    <row r="20" spans="1:2" x14ac:dyDescent="0.2">
      <c r="A20" s="2" t="s">
        <v>15</v>
      </c>
      <c r="B20" s="4">
        <v>1</v>
      </c>
    </row>
    <row r="21" spans="1:2" x14ac:dyDescent="0.2">
      <c r="A21" s="2" t="s">
        <v>16</v>
      </c>
      <c r="B21" s="4">
        <v>6</v>
      </c>
    </row>
    <row r="22" spans="1:2" x14ac:dyDescent="0.2">
      <c r="A22" s="2" t="s">
        <v>17</v>
      </c>
      <c r="B22" s="4">
        <v>5</v>
      </c>
    </row>
    <row r="23" spans="1:2" x14ac:dyDescent="0.2">
      <c r="A23" s="2" t="s">
        <v>18</v>
      </c>
      <c r="B23" s="4">
        <v>3</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GI401"/>
  <sheetViews>
    <sheetView zoomScaleNormal="100" workbookViewId="0">
      <selection activeCell="E17" sqref="E17"/>
    </sheetView>
  </sheetViews>
  <sheetFormatPr baseColWidth="10" defaultColWidth="7.7109375" defaultRowHeight="12.75" x14ac:dyDescent="0.2"/>
  <cols>
    <col min="1" max="1" width="92.7109375" style="5" customWidth="1"/>
    <col min="2" max="5" width="7.7109375" style="40"/>
    <col min="6" max="16384" width="7.7109375" style="5"/>
  </cols>
  <sheetData>
    <row r="1" spans="1:191" ht="13.5" customHeight="1" x14ac:dyDescent="0.2">
      <c r="A1"/>
      <c r="B1" s="10"/>
      <c r="C1" s="10"/>
      <c r="D1" s="10"/>
      <c r="E1" s="10"/>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row>
    <row r="2" spans="1:191" ht="13.5" customHeight="1" x14ac:dyDescent="0.2">
      <c r="A2"/>
      <c r="B2" s="10"/>
      <c r="C2" s="10"/>
      <c r="D2" s="10"/>
      <c r="E2" s="10"/>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row>
    <row r="3" spans="1:191" ht="13.5" customHeight="1" x14ac:dyDescent="0.2">
      <c r="A3"/>
      <c r="B3" s="10"/>
      <c r="C3" s="10"/>
      <c r="D3" s="10"/>
      <c r="E3" s="10"/>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row>
    <row r="4" spans="1:191" ht="13.5" customHeight="1" x14ac:dyDescent="0.2">
      <c r="A4"/>
      <c r="B4" s="10"/>
      <c r="C4" s="10"/>
      <c r="D4" s="10"/>
      <c r="E4" s="10"/>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row>
    <row r="5" spans="1:191" ht="13.5" customHeight="1" x14ac:dyDescent="0.25">
      <c r="A5" s="9"/>
      <c r="B5" s="39"/>
      <c r="C5" s="39"/>
      <c r="D5" s="39"/>
      <c r="E5" s="3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row>
    <row r="6" spans="1:191" ht="13.5" customHeight="1" x14ac:dyDescent="0.25">
      <c r="A6" s="12" t="s">
        <v>493</v>
      </c>
      <c r="B6" s="39"/>
      <c r="C6" s="39"/>
      <c r="D6" s="39"/>
      <c r="E6" s="3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row>
    <row r="7" spans="1:191" s="15" customFormat="1" ht="13.5" customHeight="1" x14ac:dyDescent="0.25">
      <c r="A7" s="17" t="s">
        <v>468</v>
      </c>
      <c r="B7" s="10"/>
      <c r="C7" s="10"/>
      <c r="D7" s="10"/>
      <c r="E7" s="10"/>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row>
    <row r="8" spans="1:191" ht="13.5" customHeight="1" thickBot="1" x14ac:dyDescent="0.25">
      <c r="A8"/>
      <c r="B8" s="10"/>
      <c r="C8" s="10"/>
      <c r="D8" s="10"/>
      <c r="E8" s="10"/>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row>
    <row r="9" spans="1:191" s="13" customFormat="1" ht="45" customHeight="1" thickTop="1" thickBot="1" x14ac:dyDescent="0.25">
      <c r="A9" s="28" t="s">
        <v>87</v>
      </c>
      <c r="B9" s="41" t="s">
        <v>101</v>
      </c>
      <c r="C9" s="41" t="s">
        <v>474</v>
      </c>
      <c r="D9" s="41">
        <v>2024</v>
      </c>
      <c r="E9" s="41">
        <v>2025</v>
      </c>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4"/>
      <c r="DL9" s="14"/>
      <c r="DM9" s="14"/>
      <c r="DN9" s="14"/>
      <c r="DO9" s="14"/>
      <c r="DP9" s="14"/>
      <c r="DQ9" s="14"/>
      <c r="DR9" s="14"/>
      <c r="DS9" s="14"/>
      <c r="DT9" s="14"/>
      <c r="DU9" s="14"/>
      <c r="DV9" s="14"/>
      <c r="DW9" s="14"/>
      <c r="DX9" s="14"/>
      <c r="DY9" s="14"/>
      <c r="DZ9" s="14"/>
      <c r="EA9" s="14"/>
      <c r="EB9" s="14"/>
      <c r="EC9" s="14"/>
      <c r="ED9" s="14"/>
      <c r="EE9" s="14"/>
      <c r="EF9" s="14"/>
      <c r="EG9" s="14"/>
      <c r="EH9" s="14"/>
      <c r="EI9" s="14"/>
      <c r="EJ9" s="14"/>
      <c r="EK9" s="14"/>
      <c r="EL9" s="14"/>
      <c r="EM9" s="14"/>
      <c r="EN9" s="14"/>
      <c r="EO9" s="14"/>
      <c r="EP9" s="14"/>
      <c r="EQ9" s="14"/>
      <c r="ER9" s="14"/>
      <c r="ES9" s="14"/>
      <c r="ET9" s="14"/>
      <c r="EU9" s="14"/>
      <c r="EV9" s="14"/>
      <c r="EW9" s="14"/>
      <c r="EX9" s="14"/>
      <c r="EY9" s="14"/>
      <c r="EZ9" s="14"/>
      <c r="FA9" s="14"/>
      <c r="FB9" s="14"/>
      <c r="FC9" s="14"/>
      <c r="FD9" s="14"/>
      <c r="FE9" s="14"/>
      <c r="FF9" s="14"/>
      <c r="FG9" s="14"/>
      <c r="FH9" s="14"/>
      <c r="FI9" s="14"/>
      <c r="FJ9" s="14"/>
      <c r="FK9" s="14"/>
      <c r="FL9" s="14"/>
      <c r="FM9" s="14"/>
      <c r="FN9" s="14"/>
      <c r="FO9" s="14"/>
      <c r="FP9" s="14"/>
      <c r="FQ9" s="14"/>
      <c r="FR9" s="14"/>
      <c r="FS9" s="14"/>
      <c r="FT9" s="14"/>
      <c r="FU9" s="14"/>
      <c r="FV9" s="14"/>
      <c r="FW9" s="14"/>
      <c r="FX9" s="14"/>
      <c r="FY9" s="14"/>
      <c r="FZ9" s="14"/>
      <c r="GA9" s="14"/>
      <c r="GB9" s="14"/>
      <c r="GC9" s="14"/>
      <c r="GD9" s="14"/>
      <c r="GE9" s="14"/>
      <c r="GF9" s="14"/>
      <c r="GG9" s="14"/>
      <c r="GH9" s="14"/>
      <c r="GI9" s="14"/>
    </row>
    <row r="10" spans="1:191" s="13" customFormat="1" ht="13.15" customHeight="1" thickTop="1" x14ac:dyDescent="0.2">
      <c r="A10" s="57" t="s">
        <v>119</v>
      </c>
      <c r="B10" s="40">
        <f>'2022'!N10</f>
        <v>3</v>
      </c>
      <c r="C10" s="40">
        <f>'2023'!N10</f>
        <v>11</v>
      </c>
      <c r="D10" s="40">
        <f>'2024'!N10</f>
        <v>13</v>
      </c>
      <c r="E10" s="40">
        <f>'2025'!N10</f>
        <v>6</v>
      </c>
      <c r="F10" s="84" t="s">
        <v>485</v>
      </c>
      <c r="G10" s="84"/>
      <c r="H10" s="84"/>
      <c r="I10" s="84"/>
      <c r="J10" s="84"/>
      <c r="K10" s="84"/>
      <c r="L10" s="84"/>
      <c r="M10" s="84"/>
      <c r="N10" s="84"/>
      <c r="O10" s="84"/>
      <c r="P10" s="8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c r="DJ10" s="14"/>
      <c r="DK10" s="14"/>
      <c r="DL10" s="14"/>
      <c r="DM10" s="14"/>
      <c r="DN10" s="14"/>
      <c r="DO10" s="14"/>
      <c r="DP10" s="14"/>
      <c r="DQ10" s="14"/>
      <c r="DR10" s="14"/>
      <c r="DS10" s="14"/>
      <c r="DT10" s="14"/>
      <c r="DU10" s="14"/>
      <c r="DV10" s="14"/>
      <c r="DW10" s="14"/>
      <c r="DX10" s="14"/>
      <c r="DY10" s="14"/>
      <c r="DZ10" s="14"/>
      <c r="EA10" s="14"/>
      <c r="EB10" s="14"/>
      <c r="EC10" s="14"/>
      <c r="ED10" s="14"/>
      <c r="EE10" s="14"/>
      <c r="EF10" s="14"/>
      <c r="EG10" s="14"/>
      <c r="EH10" s="14"/>
      <c r="EI10" s="14"/>
      <c r="EJ10" s="14"/>
      <c r="EK10" s="14"/>
      <c r="EL10" s="14"/>
      <c r="EM10" s="14"/>
      <c r="EN10" s="14"/>
      <c r="EO10" s="14"/>
      <c r="EP10" s="14"/>
      <c r="EQ10" s="14"/>
      <c r="ER10" s="14"/>
      <c r="ES10" s="14"/>
      <c r="ET10" s="14"/>
      <c r="EU10" s="14"/>
      <c r="EV10" s="14"/>
      <c r="EW10" s="14"/>
      <c r="EX10" s="14"/>
      <c r="EY10" s="14"/>
      <c r="EZ10" s="14"/>
      <c r="FA10" s="14"/>
      <c r="FB10" s="14"/>
      <c r="FC10" s="14"/>
      <c r="FD10" s="14"/>
      <c r="FE10" s="14"/>
      <c r="FF10" s="14"/>
      <c r="FG10" s="14"/>
      <c r="FH10" s="14"/>
      <c r="FI10" s="14"/>
      <c r="FJ10" s="14"/>
      <c r="FK10" s="14"/>
      <c r="FL10" s="14"/>
      <c r="FM10" s="14"/>
      <c r="FN10" s="14"/>
      <c r="FO10" s="14"/>
      <c r="FP10" s="14"/>
      <c r="FQ10" s="14"/>
      <c r="FR10" s="14"/>
      <c r="FS10" s="14"/>
      <c r="FT10" s="14"/>
      <c r="FU10" s="14"/>
      <c r="FV10" s="14"/>
      <c r="FW10" s="14"/>
      <c r="FX10" s="14"/>
      <c r="FY10" s="14"/>
      <c r="FZ10" s="14"/>
      <c r="GA10" s="14"/>
      <c r="GB10" s="14"/>
      <c r="GC10" s="14"/>
      <c r="GD10" s="14"/>
      <c r="GE10" s="14"/>
      <c r="GF10" s="14"/>
      <c r="GG10" s="14"/>
      <c r="GH10" s="14"/>
      <c r="GI10" s="14"/>
    </row>
    <row r="11" spans="1:191" ht="13.5" customHeight="1" x14ac:dyDescent="0.2">
      <c r="A11" s="43" t="s">
        <v>461</v>
      </c>
      <c r="B11" s="54">
        <f>'2022'!N11</f>
        <v>69</v>
      </c>
      <c r="C11" s="54">
        <f>'2023'!N11</f>
        <v>43</v>
      </c>
      <c r="D11" s="54">
        <f>'2024'!N11</f>
        <v>30</v>
      </c>
      <c r="E11" s="54">
        <f>'2025'!N11</f>
        <v>25</v>
      </c>
    </row>
    <row r="12" spans="1:191" ht="13.5" customHeight="1" x14ac:dyDescent="0.2">
      <c r="A12" s="47" t="s">
        <v>102</v>
      </c>
      <c r="D12" s="54"/>
      <c r="E12" s="54"/>
    </row>
    <row r="13" spans="1:191" ht="13.5" customHeight="1" x14ac:dyDescent="0.2">
      <c r="A13" s="47" t="s">
        <v>121</v>
      </c>
      <c r="B13" s="54">
        <f>'2022'!N14</f>
        <v>41</v>
      </c>
      <c r="C13" s="54">
        <f>'2023'!N14</f>
        <v>27</v>
      </c>
      <c r="D13" s="54">
        <f>'2024'!N13</f>
        <v>19</v>
      </c>
      <c r="E13" s="54">
        <f>'2025'!N13</f>
        <v>10</v>
      </c>
    </row>
    <row r="14" spans="1:191" ht="13.5" customHeight="1" x14ac:dyDescent="0.2">
      <c r="A14" s="47" t="s">
        <v>141</v>
      </c>
      <c r="B14" s="54">
        <f>'2022'!N15</f>
        <v>5</v>
      </c>
      <c r="C14" s="54">
        <f>'2023'!N15</f>
        <v>7</v>
      </c>
      <c r="D14" s="54">
        <f>'2024'!N14</f>
        <v>2</v>
      </c>
      <c r="E14" s="54">
        <f>'2025'!N14</f>
        <v>0</v>
      </c>
    </row>
    <row r="15" spans="1:191" ht="13.5" customHeight="1" x14ac:dyDescent="0.2">
      <c r="A15" s="43" t="s">
        <v>142</v>
      </c>
      <c r="B15" s="40">
        <f>'2022'!N16</f>
        <v>0</v>
      </c>
      <c r="C15" s="40">
        <f>'2023'!N16</f>
        <v>0</v>
      </c>
      <c r="D15" s="54">
        <f>'2024'!N15</f>
        <v>0</v>
      </c>
      <c r="E15" s="54">
        <f>'2025'!N15</f>
        <v>0</v>
      </c>
    </row>
    <row r="16" spans="1:191" ht="13.5" customHeight="1" x14ac:dyDescent="0.2">
      <c r="A16" s="43" t="s">
        <v>143</v>
      </c>
      <c r="B16" s="40">
        <f>'2022'!N17</f>
        <v>0</v>
      </c>
      <c r="C16" s="40">
        <f>'2023'!N17</f>
        <v>0</v>
      </c>
      <c r="D16" s="54">
        <f>'2024'!N16</f>
        <v>0</v>
      </c>
      <c r="E16" s="54">
        <f>'2025'!N16</f>
        <v>0</v>
      </c>
    </row>
    <row r="17" spans="1:5" ht="13.5" customHeight="1" x14ac:dyDescent="0.2">
      <c r="A17" s="43" t="s">
        <v>144</v>
      </c>
      <c r="B17" s="40">
        <f>'2022'!N18</f>
        <v>2</v>
      </c>
      <c r="C17" s="40">
        <f>'2023'!N18</f>
        <v>4</v>
      </c>
      <c r="D17" s="54">
        <f>'2024'!N17</f>
        <v>2</v>
      </c>
      <c r="E17" s="54">
        <f>'2025'!N17</f>
        <v>0</v>
      </c>
    </row>
    <row r="18" spans="1:5" ht="13.5" customHeight="1" x14ac:dyDescent="0.2">
      <c r="A18" s="43" t="s">
        <v>145</v>
      </c>
      <c r="B18" s="40">
        <f>'2022'!N19</f>
        <v>1</v>
      </c>
      <c r="C18" s="40">
        <f>'2023'!N19</f>
        <v>1</v>
      </c>
      <c r="D18" s="54">
        <f>'2024'!N18</f>
        <v>0</v>
      </c>
      <c r="E18" s="54">
        <f>'2025'!N18</f>
        <v>0</v>
      </c>
    </row>
    <row r="19" spans="1:5" ht="13.5" customHeight="1" x14ac:dyDescent="0.2">
      <c r="A19" s="43" t="s">
        <v>146</v>
      </c>
      <c r="B19" s="40">
        <f>'2022'!N20</f>
        <v>0</v>
      </c>
      <c r="C19" s="40">
        <f>'2023'!N20</f>
        <v>0</v>
      </c>
      <c r="D19" s="54">
        <f>'2024'!N19</f>
        <v>0</v>
      </c>
      <c r="E19" s="54">
        <f>'2025'!N19</f>
        <v>0</v>
      </c>
    </row>
    <row r="20" spans="1:5" ht="13.5" customHeight="1" x14ac:dyDescent="0.2">
      <c r="A20" s="43" t="s">
        <v>147</v>
      </c>
      <c r="B20" s="40">
        <f>'2022'!N21</f>
        <v>0</v>
      </c>
      <c r="C20" s="40">
        <f>'2023'!N21</f>
        <v>1</v>
      </c>
      <c r="D20" s="54">
        <f>'2024'!N20</f>
        <v>0</v>
      </c>
      <c r="E20" s="54">
        <f>'2025'!N20</f>
        <v>0</v>
      </c>
    </row>
    <row r="21" spans="1:5" ht="13.5" customHeight="1" x14ac:dyDescent="0.2">
      <c r="A21" s="43" t="s">
        <v>148</v>
      </c>
      <c r="B21" s="40">
        <f>'2022'!N22</f>
        <v>1</v>
      </c>
      <c r="C21" s="40">
        <f>'2023'!N22</f>
        <v>0</v>
      </c>
      <c r="D21" s="54">
        <f>'2024'!N21</f>
        <v>0</v>
      </c>
      <c r="E21" s="54">
        <f>'2025'!N21</f>
        <v>0</v>
      </c>
    </row>
    <row r="22" spans="1:5" ht="13.5" customHeight="1" x14ac:dyDescent="0.2">
      <c r="A22" s="43" t="s">
        <v>149</v>
      </c>
      <c r="B22" s="40">
        <f>'2022'!N23</f>
        <v>1</v>
      </c>
      <c r="C22" s="40">
        <f>'2023'!N23</f>
        <v>1</v>
      </c>
      <c r="D22" s="54">
        <f>'2024'!N22</f>
        <v>0</v>
      </c>
      <c r="E22" s="54">
        <f>'2025'!N22</f>
        <v>0</v>
      </c>
    </row>
    <row r="23" spans="1:5" ht="13.5" customHeight="1" x14ac:dyDescent="0.2">
      <c r="A23" s="47" t="s">
        <v>150</v>
      </c>
      <c r="B23" s="54">
        <f>'2022'!N24</f>
        <v>0</v>
      </c>
      <c r="C23" s="54">
        <f>'2023'!N24</f>
        <v>1</v>
      </c>
      <c r="D23" s="54">
        <f>'2024'!N23</f>
        <v>1</v>
      </c>
      <c r="E23" s="54">
        <f>'2025'!N23</f>
        <v>0</v>
      </c>
    </row>
    <row r="24" spans="1:5" ht="13.5" customHeight="1" x14ac:dyDescent="0.2">
      <c r="A24" s="43" t="s">
        <v>151</v>
      </c>
      <c r="B24" s="40">
        <f>'2022'!N25</f>
        <v>0</v>
      </c>
      <c r="C24" s="40">
        <f>'2023'!N25</f>
        <v>0</v>
      </c>
      <c r="D24" s="54">
        <f>'2024'!N24</f>
        <v>0</v>
      </c>
      <c r="E24" s="54">
        <f>'2025'!N24</f>
        <v>0</v>
      </c>
    </row>
    <row r="25" spans="1:5" ht="13.5" customHeight="1" x14ac:dyDescent="0.2">
      <c r="A25" s="43" t="s">
        <v>152</v>
      </c>
      <c r="B25" s="40">
        <f>'2022'!N26</f>
        <v>0</v>
      </c>
      <c r="C25" s="40">
        <f>'2023'!N26</f>
        <v>0</v>
      </c>
      <c r="D25" s="54">
        <f>'2024'!N25</f>
        <v>0</v>
      </c>
      <c r="E25" s="54">
        <f>'2025'!N25</f>
        <v>0</v>
      </c>
    </row>
    <row r="26" spans="1:5" ht="13.5" customHeight="1" x14ac:dyDescent="0.2">
      <c r="A26" s="43" t="s">
        <v>153</v>
      </c>
      <c r="B26" s="40">
        <f>'2022'!N27</f>
        <v>0</v>
      </c>
      <c r="C26" s="40">
        <f>'2023'!N27</f>
        <v>1</v>
      </c>
      <c r="D26" s="54">
        <f>'2024'!N26</f>
        <v>0</v>
      </c>
      <c r="E26" s="54">
        <f>'2025'!N26</f>
        <v>0</v>
      </c>
    </row>
    <row r="27" spans="1:5" ht="13.5" customHeight="1" x14ac:dyDescent="0.2">
      <c r="A27" s="43" t="s">
        <v>154</v>
      </c>
      <c r="B27" s="40">
        <f>'2022'!N28</f>
        <v>0</v>
      </c>
      <c r="C27" s="40">
        <f>'2023'!N28</f>
        <v>0</v>
      </c>
      <c r="D27" s="54">
        <f>'2024'!N27</f>
        <v>0</v>
      </c>
      <c r="E27" s="54">
        <f>'2025'!N27</f>
        <v>0</v>
      </c>
    </row>
    <row r="28" spans="1:5" ht="13.5" customHeight="1" x14ac:dyDescent="0.2">
      <c r="A28" s="43" t="s">
        <v>155</v>
      </c>
      <c r="B28" s="40">
        <f>'2022'!N29</f>
        <v>0</v>
      </c>
      <c r="C28" s="40">
        <f>'2023'!N29</f>
        <v>0</v>
      </c>
      <c r="D28" s="54">
        <f>'2024'!N28</f>
        <v>0</v>
      </c>
      <c r="E28" s="54">
        <f>'2025'!N28</f>
        <v>0</v>
      </c>
    </row>
    <row r="29" spans="1:5" ht="13.5" customHeight="1" x14ac:dyDescent="0.2">
      <c r="A29" s="43" t="s">
        <v>156</v>
      </c>
      <c r="B29" s="40">
        <f>'2022'!N30</f>
        <v>0</v>
      </c>
      <c r="C29" s="40">
        <f>'2023'!N30</f>
        <v>0</v>
      </c>
      <c r="D29" s="54">
        <f>'2024'!N29</f>
        <v>1</v>
      </c>
      <c r="E29" s="54">
        <f>'2025'!N29</f>
        <v>0</v>
      </c>
    </row>
    <row r="30" spans="1:5" ht="13.5" customHeight="1" x14ac:dyDescent="0.2">
      <c r="A30" s="47" t="s">
        <v>157</v>
      </c>
      <c r="B30" s="54">
        <f>'2022'!N31</f>
        <v>0</v>
      </c>
      <c r="C30" s="54">
        <f>'2023'!N31</f>
        <v>0</v>
      </c>
      <c r="D30" s="54">
        <f>'2024'!N30</f>
        <v>0</v>
      </c>
      <c r="E30" s="54">
        <f>'2025'!N30</f>
        <v>0</v>
      </c>
    </row>
    <row r="31" spans="1:5" ht="13.5" customHeight="1" x14ac:dyDescent="0.2">
      <c r="A31" s="43" t="s">
        <v>158</v>
      </c>
      <c r="B31" s="40">
        <f>'2022'!N32</f>
        <v>0</v>
      </c>
      <c r="C31" s="40">
        <f>'2023'!N32</f>
        <v>0</v>
      </c>
      <c r="D31" s="54">
        <f>'2024'!N31</f>
        <v>0</v>
      </c>
      <c r="E31" s="54">
        <f>'2025'!N31</f>
        <v>0</v>
      </c>
    </row>
    <row r="32" spans="1:5" ht="13.5" customHeight="1" x14ac:dyDescent="0.2">
      <c r="A32" s="43" t="s">
        <v>159</v>
      </c>
      <c r="B32" s="40">
        <f>'2022'!N33</f>
        <v>0</v>
      </c>
      <c r="C32" s="40">
        <f>'2023'!N33</f>
        <v>0</v>
      </c>
      <c r="D32" s="54">
        <f>'2024'!N32</f>
        <v>0</v>
      </c>
      <c r="E32" s="54">
        <f>'2025'!N32</f>
        <v>0</v>
      </c>
    </row>
    <row r="33" spans="1:5" ht="13.5" customHeight="1" x14ac:dyDescent="0.2">
      <c r="A33" s="43" t="s">
        <v>160</v>
      </c>
      <c r="B33" s="40">
        <f>'2022'!N34</f>
        <v>0</v>
      </c>
      <c r="C33" s="40">
        <f>'2023'!N34</f>
        <v>0</v>
      </c>
      <c r="D33" s="54">
        <f>'2024'!N33</f>
        <v>0</v>
      </c>
      <c r="E33" s="54">
        <f>'2025'!N33</f>
        <v>0</v>
      </c>
    </row>
    <row r="34" spans="1:5" ht="13.5" customHeight="1" x14ac:dyDescent="0.2">
      <c r="A34" s="43" t="s">
        <v>161</v>
      </c>
      <c r="B34" s="40">
        <f>'2022'!N35</f>
        <v>0</v>
      </c>
      <c r="C34" s="40">
        <f>'2023'!N35</f>
        <v>0</v>
      </c>
      <c r="D34" s="54">
        <f>'2024'!N34</f>
        <v>0</v>
      </c>
      <c r="E34" s="54">
        <f>'2025'!N34</f>
        <v>0</v>
      </c>
    </row>
    <row r="35" spans="1:5" ht="13.5" customHeight="1" x14ac:dyDescent="0.2">
      <c r="A35" s="43" t="s">
        <v>162</v>
      </c>
      <c r="B35" s="40">
        <f>'2022'!N36</f>
        <v>0</v>
      </c>
      <c r="C35" s="40">
        <f>'2023'!N36</f>
        <v>0</v>
      </c>
      <c r="D35" s="54">
        <f>'2024'!N35</f>
        <v>0</v>
      </c>
      <c r="E35" s="54">
        <f>'2025'!N35</f>
        <v>0</v>
      </c>
    </row>
    <row r="36" spans="1:5" ht="13.5" customHeight="1" x14ac:dyDescent="0.2">
      <c r="A36" s="43" t="s">
        <v>163</v>
      </c>
      <c r="B36" s="40">
        <f>'2022'!N37</f>
        <v>0</v>
      </c>
      <c r="C36" s="40">
        <f>'2023'!N37</f>
        <v>0</v>
      </c>
      <c r="D36" s="54">
        <f>'2024'!N36</f>
        <v>0</v>
      </c>
      <c r="E36" s="54">
        <f>'2025'!N36</f>
        <v>0</v>
      </c>
    </row>
    <row r="37" spans="1:5" ht="13.5" customHeight="1" x14ac:dyDescent="0.2">
      <c r="A37" s="47" t="s">
        <v>164</v>
      </c>
      <c r="B37" s="54">
        <f>'2022'!N38</f>
        <v>8</v>
      </c>
      <c r="C37" s="54">
        <f>'2023'!N38</f>
        <v>0</v>
      </c>
      <c r="D37" s="54">
        <f>'2024'!N37</f>
        <v>2</v>
      </c>
      <c r="E37" s="54">
        <f>'2025'!N37</f>
        <v>2</v>
      </c>
    </row>
    <row r="38" spans="1:5" ht="13.5" customHeight="1" x14ac:dyDescent="0.2">
      <c r="A38" s="47" t="s">
        <v>165</v>
      </c>
      <c r="B38" s="54">
        <f>'2022'!N39</f>
        <v>8</v>
      </c>
      <c r="C38" s="54">
        <f>'2023'!N39</f>
        <v>0</v>
      </c>
      <c r="D38" s="54">
        <f>'2024'!N38</f>
        <v>2</v>
      </c>
      <c r="E38" s="54">
        <f>'2025'!N38</f>
        <v>2</v>
      </c>
    </row>
    <row r="39" spans="1:5" ht="13.5" customHeight="1" x14ac:dyDescent="0.2">
      <c r="A39" s="43" t="s">
        <v>166</v>
      </c>
      <c r="B39" s="40">
        <f>'2022'!N40</f>
        <v>1</v>
      </c>
      <c r="C39" s="40">
        <f>'2023'!N40</f>
        <v>0</v>
      </c>
      <c r="D39" s="54">
        <f>'2024'!N39</f>
        <v>2</v>
      </c>
      <c r="E39" s="54">
        <f>'2025'!N39</f>
        <v>2</v>
      </c>
    </row>
    <row r="40" spans="1:5" ht="13.5" customHeight="1" x14ac:dyDescent="0.2">
      <c r="A40" s="43" t="s">
        <v>167</v>
      </c>
      <c r="B40" s="40">
        <f>'2022'!N41</f>
        <v>0</v>
      </c>
      <c r="C40" s="40">
        <f>'2023'!N41</f>
        <v>0</v>
      </c>
      <c r="D40" s="54">
        <f>'2024'!N40</f>
        <v>0</v>
      </c>
      <c r="E40" s="54">
        <f>'2025'!N40</f>
        <v>0</v>
      </c>
    </row>
    <row r="41" spans="1:5" ht="13.5" customHeight="1" x14ac:dyDescent="0.2">
      <c r="A41" s="43" t="s">
        <v>168</v>
      </c>
      <c r="B41" s="40">
        <f>'2022'!N42</f>
        <v>7</v>
      </c>
      <c r="C41" s="40">
        <f>'2023'!N42</f>
        <v>0</v>
      </c>
      <c r="D41" s="54">
        <f>'2024'!N41</f>
        <v>0</v>
      </c>
      <c r="E41" s="54">
        <f>'2025'!N41</f>
        <v>0</v>
      </c>
    </row>
    <row r="42" spans="1:5" ht="13.5" customHeight="1" x14ac:dyDescent="0.2">
      <c r="A42" s="47" t="s">
        <v>169</v>
      </c>
      <c r="B42" s="54">
        <f>'2022'!N43</f>
        <v>0</v>
      </c>
      <c r="C42" s="54">
        <f>'2023'!N43</f>
        <v>0</v>
      </c>
      <c r="D42" s="54">
        <f>'2024'!N42</f>
        <v>0</v>
      </c>
      <c r="E42" s="54">
        <f>'2025'!N42</f>
        <v>0</v>
      </c>
    </row>
    <row r="43" spans="1:5" x14ac:dyDescent="0.2">
      <c r="A43" s="43" t="s">
        <v>170</v>
      </c>
      <c r="B43" s="40">
        <f>'2022'!N44</f>
        <v>0</v>
      </c>
      <c r="C43" s="40">
        <f>'2023'!N44</f>
        <v>0</v>
      </c>
      <c r="D43" s="54">
        <f>'2024'!N43</f>
        <v>0</v>
      </c>
      <c r="E43" s="54">
        <f>'2025'!N43</f>
        <v>0</v>
      </c>
    </row>
    <row r="44" spans="1:5" x14ac:dyDescent="0.2">
      <c r="A44" s="43" t="s">
        <v>171</v>
      </c>
      <c r="B44" s="40">
        <f>'2022'!N45</f>
        <v>0</v>
      </c>
      <c r="C44" s="40">
        <f>'2023'!N45</f>
        <v>0</v>
      </c>
      <c r="D44" s="54">
        <f>'2024'!N44</f>
        <v>0</v>
      </c>
      <c r="E44" s="54">
        <f>'2025'!N44</f>
        <v>0</v>
      </c>
    </row>
    <row r="45" spans="1:5" x14ac:dyDescent="0.2">
      <c r="A45" s="43" t="s">
        <v>172</v>
      </c>
      <c r="B45" s="40">
        <f>'2022'!N46</f>
        <v>0</v>
      </c>
      <c r="C45" s="40">
        <f>'2023'!N46</f>
        <v>0</v>
      </c>
      <c r="D45" s="54">
        <f>'2024'!N45</f>
        <v>0</v>
      </c>
      <c r="E45" s="54">
        <f>'2025'!N45</f>
        <v>0</v>
      </c>
    </row>
    <row r="46" spans="1:5" x14ac:dyDescent="0.2">
      <c r="A46" s="47" t="s">
        <v>173</v>
      </c>
      <c r="B46" s="54">
        <f>'2022'!N47</f>
        <v>0</v>
      </c>
      <c r="C46" s="54">
        <f>'2023'!N47</f>
        <v>0</v>
      </c>
      <c r="D46" s="54">
        <f>'2024'!N46</f>
        <v>0</v>
      </c>
      <c r="E46" s="54">
        <f>'2025'!N46</f>
        <v>0</v>
      </c>
    </row>
    <row r="47" spans="1:5" x14ac:dyDescent="0.2">
      <c r="A47" s="43" t="s">
        <v>174</v>
      </c>
      <c r="B47" s="40">
        <f>'2022'!N48</f>
        <v>0</v>
      </c>
      <c r="C47" s="40">
        <f>'2023'!N48</f>
        <v>0</v>
      </c>
      <c r="D47" s="54">
        <f>'2024'!N47</f>
        <v>0</v>
      </c>
      <c r="E47" s="54">
        <f>'2025'!N47</f>
        <v>0</v>
      </c>
    </row>
    <row r="48" spans="1:5" x14ac:dyDescent="0.2">
      <c r="A48" s="43" t="s">
        <v>175</v>
      </c>
      <c r="B48" s="40">
        <f>'2022'!N49</f>
        <v>0</v>
      </c>
      <c r="C48" s="40">
        <f>'2023'!N49</f>
        <v>0</v>
      </c>
      <c r="D48" s="54">
        <f>'2024'!N48</f>
        <v>0</v>
      </c>
      <c r="E48" s="54">
        <f>'2025'!N48</f>
        <v>0</v>
      </c>
    </row>
    <row r="49" spans="1:5" x14ac:dyDescent="0.2">
      <c r="A49" s="43" t="s">
        <v>176</v>
      </c>
      <c r="B49" s="40">
        <f>'2022'!N50</f>
        <v>0</v>
      </c>
      <c r="C49" s="40">
        <f>'2023'!N50</f>
        <v>0</v>
      </c>
      <c r="D49" s="54">
        <f>'2024'!N49</f>
        <v>0</v>
      </c>
      <c r="E49" s="54">
        <f>'2025'!N49</f>
        <v>0</v>
      </c>
    </row>
    <row r="50" spans="1:5" x14ac:dyDescent="0.2">
      <c r="A50" s="47" t="s">
        <v>177</v>
      </c>
      <c r="B50" s="54">
        <f>'2022'!N51</f>
        <v>0</v>
      </c>
      <c r="C50" s="54">
        <f>'2023'!N51</f>
        <v>0</v>
      </c>
      <c r="D50" s="54">
        <f>'2024'!N50</f>
        <v>0</v>
      </c>
      <c r="E50" s="54">
        <f>'2025'!N50</f>
        <v>0</v>
      </c>
    </row>
    <row r="51" spans="1:5" x14ac:dyDescent="0.2">
      <c r="A51" s="43" t="s">
        <v>178</v>
      </c>
      <c r="B51" s="40">
        <f>'2022'!N52</f>
        <v>0</v>
      </c>
      <c r="C51" s="40">
        <f>'2023'!N52</f>
        <v>0</v>
      </c>
      <c r="D51" s="54">
        <f>'2024'!N51</f>
        <v>0</v>
      </c>
      <c r="E51" s="54">
        <f>'2025'!N51</f>
        <v>0</v>
      </c>
    </row>
    <row r="52" spans="1:5" x14ac:dyDescent="0.2">
      <c r="A52" s="43" t="s">
        <v>179</v>
      </c>
      <c r="B52" s="40">
        <f>'2022'!N53</f>
        <v>0</v>
      </c>
      <c r="C52" s="40">
        <f>'2023'!N53</f>
        <v>0</v>
      </c>
      <c r="D52" s="54">
        <f>'2024'!N52</f>
        <v>0</v>
      </c>
      <c r="E52" s="54">
        <f>'2025'!N52</f>
        <v>0</v>
      </c>
    </row>
    <row r="53" spans="1:5" x14ac:dyDescent="0.2">
      <c r="A53" s="43" t="s">
        <v>180</v>
      </c>
      <c r="B53" s="40">
        <f>'2022'!N54</f>
        <v>0</v>
      </c>
      <c r="C53" s="40">
        <f>'2023'!N54</f>
        <v>0</v>
      </c>
      <c r="D53" s="54">
        <f>'2024'!N53</f>
        <v>0</v>
      </c>
      <c r="E53" s="54">
        <f>'2025'!N53</f>
        <v>0</v>
      </c>
    </row>
    <row r="54" spans="1:5" x14ac:dyDescent="0.2">
      <c r="A54" s="50" t="s">
        <v>181</v>
      </c>
      <c r="B54" s="40">
        <f>'2022'!N55</f>
        <v>18</v>
      </c>
      <c r="C54" s="40">
        <f>'2023'!N55</f>
        <v>14</v>
      </c>
      <c r="D54" s="54">
        <f>'2024'!N54</f>
        <v>8</v>
      </c>
      <c r="E54" s="54">
        <f>'2025'!N54</f>
        <v>4</v>
      </c>
    </row>
    <row r="55" spans="1:5" x14ac:dyDescent="0.2">
      <c r="A55" s="47" t="s">
        <v>182</v>
      </c>
      <c r="B55" s="54">
        <f>'2022'!N56</f>
        <v>18</v>
      </c>
      <c r="C55" s="54">
        <f>'2023'!N56</f>
        <v>16</v>
      </c>
      <c r="D55" s="54">
        <f>'2024'!N55</f>
        <v>8</v>
      </c>
      <c r="E55" s="54">
        <f>'2025'!N55</f>
        <v>4</v>
      </c>
    </row>
    <row r="56" spans="1:5" x14ac:dyDescent="0.2">
      <c r="A56" s="47" t="s">
        <v>183</v>
      </c>
      <c r="B56" s="54">
        <f>'2022'!N57</f>
        <v>18</v>
      </c>
      <c r="C56" s="54">
        <f>'2023'!N57</f>
        <v>16</v>
      </c>
      <c r="D56" s="54">
        <f>'2024'!N56</f>
        <v>8</v>
      </c>
      <c r="E56" s="54">
        <f>'2025'!N56</f>
        <v>4</v>
      </c>
    </row>
    <row r="57" spans="1:5" x14ac:dyDescent="0.2">
      <c r="A57" s="47" t="s">
        <v>184</v>
      </c>
      <c r="B57" s="54">
        <f>'2022'!N58</f>
        <v>8</v>
      </c>
      <c r="C57" s="54">
        <f>'2023'!N58</f>
        <v>10</v>
      </c>
      <c r="D57" s="54">
        <f>'2024'!N57</f>
        <v>5</v>
      </c>
      <c r="E57" s="54">
        <f>'2025'!N57</f>
        <v>4</v>
      </c>
    </row>
    <row r="58" spans="1:5" x14ac:dyDescent="0.2">
      <c r="A58" s="43" t="s">
        <v>185</v>
      </c>
      <c r="B58" s="40">
        <f>'2022'!N59</f>
        <v>5</v>
      </c>
      <c r="C58" s="40">
        <f>'2023'!N59</f>
        <v>8</v>
      </c>
      <c r="D58" s="54">
        <f>'2024'!N58</f>
        <v>2</v>
      </c>
      <c r="E58" s="54">
        <f>'2025'!N58</f>
        <v>2</v>
      </c>
    </row>
    <row r="59" spans="1:5" x14ac:dyDescent="0.2">
      <c r="A59" s="43" t="s">
        <v>186</v>
      </c>
      <c r="B59" s="40">
        <f>'2022'!N60</f>
        <v>3</v>
      </c>
      <c r="C59" s="40">
        <f>'2023'!N60</f>
        <v>2</v>
      </c>
      <c r="D59" s="54">
        <f>'2024'!N59</f>
        <v>3</v>
      </c>
      <c r="E59" s="54">
        <f>'2025'!N59</f>
        <v>2</v>
      </c>
    </row>
    <row r="60" spans="1:5" x14ac:dyDescent="0.2">
      <c r="A60" s="47" t="s">
        <v>187</v>
      </c>
      <c r="B60" s="54">
        <f>'2022'!N61</f>
        <v>0</v>
      </c>
      <c r="C60" s="54">
        <f>'2023'!N61</f>
        <v>0</v>
      </c>
      <c r="D60" s="54">
        <f>'2024'!N60</f>
        <v>0</v>
      </c>
      <c r="E60" s="54">
        <f>'2025'!N60</f>
        <v>0</v>
      </c>
    </row>
    <row r="61" spans="1:5" x14ac:dyDescent="0.2">
      <c r="A61" s="43" t="s">
        <v>188</v>
      </c>
      <c r="B61" s="40">
        <f>'2022'!N62</f>
        <v>0</v>
      </c>
      <c r="C61" s="40">
        <f>'2023'!N62</f>
        <v>0</v>
      </c>
      <c r="D61" s="54">
        <f>'2024'!N61</f>
        <v>0</v>
      </c>
      <c r="E61" s="54">
        <f>'2025'!N61</f>
        <v>0</v>
      </c>
    </row>
    <row r="62" spans="1:5" x14ac:dyDescent="0.2">
      <c r="A62" s="43" t="s">
        <v>189</v>
      </c>
      <c r="B62" s="40">
        <f>'2022'!N63</f>
        <v>0</v>
      </c>
      <c r="C62" s="40">
        <f>'2023'!N63</f>
        <v>0</v>
      </c>
      <c r="D62" s="54">
        <f>'2024'!N62</f>
        <v>0</v>
      </c>
      <c r="E62" s="54">
        <f>'2025'!N62</f>
        <v>0</v>
      </c>
    </row>
    <row r="63" spans="1:5" x14ac:dyDescent="0.2">
      <c r="A63" s="47" t="s">
        <v>190</v>
      </c>
      <c r="B63" s="54">
        <f>'2022'!N64</f>
        <v>0</v>
      </c>
      <c r="C63" s="54">
        <f>'2023'!N64</f>
        <v>0</v>
      </c>
      <c r="D63" s="54">
        <f>'2024'!N63</f>
        <v>0</v>
      </c>
      <c r="E63" s="54">
        <f>'2025'!N63</f>
        <v>0</v>
      </c>
    </row>
    <row r="64" spans="1:5" x14ac:dyDescent="0.2">
      <c r="A64" s="43" t="s">
        <v>191</v>
      </c>
      <c r="B64" s="40">
        <f>'2022'!N65</f>
        <v>0</v>
      </c>
      <c r="C64" s="40">
        <f>'2023'!N65</f>
        <v>0</v>
      </c>
      <c r="D64" s="54">
        <f>'2024'!N64</f>
        <v>0</v>
      </c>
      <c r="E64" s="54">
        <f>'2025'!N64</f>
        <v>0</v>
      </c>
    </row>
    <row r="65" spans="1:5" x14ac:dyDescent="0.2">
      <c r="A65" s="43" t="s">
        <v>192</v>
      </c>
      <c r="B65" s="40">
        <f>'2022'!N66</f>
        <v>0</v>
      </c>
      <c r="C65" s="40">
        <f>'2023'!N66</f>
        <v>0</v>
      </c>
      <c r="D65" s="54">
        <f>'2024'!N65</f>
        <v>0</v>
      </c>
      <c r="E65" s="54">
        <f>'2025'!N65</f>
        <v>0</v>
      </c>
    </row>
    <row r="66" spans="1:5" x14ac:dyDescent="0.2">
      <c r="A66" s="47" t="s">
        <v>193</v>
      </c>
      <c r="B66" s="54">
        <f>'2022'!N67</f>
        <v>0</v>
      </c>
      <c r="C66" s="54">
        <f>'2023'!N67</f>
        <v>0</v>
      </c>
      <c r="D66" s="54">
        <f>'2024'!N66</f>
        <v>0</v>
      </c>
      <c r="E66" s="54">
        <f>'2025'!N66</f>
        <v>0</v>
      </c>
    </row>
    <row r="67" spans="1:5" x14ac:dyDescent="0.2">
      <c r="A67" s="43" t="s">
        <v>194</v>
      </c>
      <c r="B67" s="40">
        <f>'2022'!N68</f>
        <v>0</v>
      </c>
      <c r="C67" s="40">
        <f>'2023'!N68</f>
        <v>0</v>
      </c>
      <c r="D67" s="54">
        <f>'2024'!N67</f>
        <v>0</v>
      </c>
      <c r="E67" s="54">
        <f>'2025'!N67</f>
        <v>0</v>
      </c>
    </row>
    <row r="68" spans="1:5" x14ac:dyDescent="0.2">
      <c r="A68" s="43" t="s">
        <v>195</v>
      </c>
      <c r="B68" s="40">
        <f>'2022'!N69</f>
        <v>0</v>
      </c>
      <c r="C68" s="40">
        <f>'2023'!N69</f>
        <v>0</v>
      </c>
      <c r="D68" s="54">
        <f>'2024'!N68</f>
        <v>0</v>
      </c>
      <c r="E68" s="54">
        <f>'2025'!N68</f>
        <v>0</v>
      </c>
    </row>
    <row r="69" spans="1:5" x14ac:dyDescent="0.2">
      <c r="A69" s="43" t="s">
        <v>196</v>
      </c>
      <c r="B69" s="40">
        <f>'2022'!N70</f>
        <v>10</v>
      </c>
      <c r="C69" s="40">
        <f>'2023'!N70</f>
        <v>6</v>
      </c>
      <c r="D69" s="54">
        <f>'2024'!N69</f>
        <v>3</v>
      </c>
      <c r="E69" s="54">
        <f>'2025'!N69</f>
        <v>0</v>
      </c>
    </row>
    <row r="70" spans="1:5" x14ac:dyDescent="0.2">
      <c r="A70" s="43" t="s">
        <v>197</v>
      </c>
      <c r="B70" s="40">
        <f>'2022'!N71</f>
        <v>0</v>
      </c>
      <c r="C70" s="40">
        <f>'2023'!N71</f>
        <v>0</v>
      </c>
      <c r="D70" s="54">
        <f>'2024'!N70</f>
        <v>0</v>
      </c>
      <c r="E70" s="54">
        <f>'2025'!N70</f>
        <v>0</v>
      </c>
    </row>
    <row r="71" spans="1:5" x14ac:dyDescent="0.2">
      <c r="A71" s="47" t="s">
        <v>198</v>
      </c>
      <c r="B71" s="54">
        <f>'2022'!N72</f>
        <v>0</v>
      </c>
      <c r="C71" s="54">
        <f>'2023'!N72</f>
        <v>0</v>
      </c>
      <c r="D71" s="54">
        <f>'2024'!N71</f>
        <v>0</v>
      </c>
      <c r="E71" s="54">
        <f>'2025'!N71</f>
        <v>0</v>
      </c>
    </row>
    <row r="72" spans="1:5" x14ac:dyDescent="0.2">
      <c r="A72" s="47" t="s">
        <v>199</v>
      </c>
      <c r="B72" s="54">
        <f>'2022'!N73</f>
        <v>0</v>
      </c>
      <c r="C72" s="54">
        <f>'2023'!N73</f>
        <v>0</v>
      </c>
      <c r="D72" s="54">
        <f>'2024'!N72</f>
        <v>0</v>
      </c>
      <c r="E72" s="54">
        <f>'2025'!N72</f>
        <v>0</v>
      </c>
    </row>
    <row r="73" spans="1:5" x14ac:dyDescent="0.2">
      <c r="A73" s="47" t="s">
        <v>200</v>
      </c>
      <c r="B73" s="54">
        <f>'2022'!N74</f>
        <v>0</v>
      </c>
      <c r="C73" s="54">
        <f>'2023'!N74</f>
        <v>0</v>
      </c>
      <c r="D73" s="54">
        <f>'2024'!N73</f>
        <v>0</v>
      </c>
      <c r="E73" s="54">
        <f>'2025'!N73</f>
        <v>0</v>
      </c>
    </row>
    <row r="74" spans="1:5" x14ac:dyDescent="0.2">
      <c r="A74" s="43" t="s">
        <v>201</v>
      </c>
      <c r="B74" s="40">
        <f>'2022'!N75</f>
        <v>0</v>
      </c>
      <c r="C74" s="40">
        <f>'2023'!N75</f>
        <v>0</v>
      </c>
      <c r="D74" s="54">
        <f>'2024'!N74</f>
        <v>0</v>
      </c>
      <c r="E74" s="54">
        <f>'2025'!N74</f>
        <v>0</v>
      </c>
    </row>
    <row r="75" spans="1:5" x14ac:dyDescent="0.2">
      <c r="A75" s="43" t="s">
        <v>202</v>
      </c>
      <c r="B75" s="40">
        <f>'2022'!N76</f>
        <v>0</v>
      </c>
      <c r="C75" s="40">
        <f>'2023'!N76</f>
        <v>0</v>
      </c>
      <c r="D75" s="54">
        <f>'2024'!N75</f>
        <v>0</v>
      </c>
      <c r="E75" s="54">
        <f>'2025'!N75</f>
        <v>0</v>
      </c>
    </row>
    <row r="76" spans="1:5" x14ac:dyDescent="0.2">
      <c r="A76" s="47" t="s">
        <v>203</v>
      </c>
      <c r="B76" s="54">
        <f>'2022'!N77</f>
        <v>0</v>
      </c>
      <c r="C76" s="54">
        <f>'2023'!N77</f>
        <v>0</v>
      </c>
      <c r="D76" s="54">
        <f>'2024'!N76</f>
        <v>0</v>
      </c>
      <c r="E76" s="54">
        <f>'2025'!N76</f>
        <v>0</v>
      </c>
    </row>
    <row r="77" spans="1:5" x14ac:dyDescent="0.2">
      <c r="A77" s="43" t="s">
        <v>204</v>
      </c>
      <c r="B77" s="40">
        <f>'2022'!N78</f>
        <v>0</v>
      </c>
      <c r="C77" s="40">
        <f>'2023'!N78</f>
        <v>0</v>
      </c>
      <c r="D77" s="54">
        <f>'2024'!N77</f>
        <v>0</v>
      </c>
      <c r="E77" s="54">
        <f>'2025'!N77</f>
        <v>0</v>
      </c>
    </row>
    <row r="78" spans="1:5" x14ac:dyDescent="0.2">
      <c r="A78" s="43" t="s">
        <v>205</v>
      </c>
      <c r="B78" s="40">
        <f>'2022'!N79</f>
        <v>0</v>
      </c>
      <c r="C78" s="40">
        <f>'2023'!N79</f>
        <v>0</v>
      </c>
      <c r="D78" s="54">
        <f>'2024'!N78</f>
        <v>0</v>
      </c>
      <c r="E78" s="54">
        <f>'2025'!N78</f>
        <v>0</v>
      </c>
    </row>
    <row r="79" spans="1:5" x14ac:dyDescent="0.2">
      <c r="A79" s="47" t="s">
        <v>206</v>
      </c>
      <c r="B79" s="54">
        <f>'2022'!N80</f>
        <v>0</v>
      </c>
      <c r="C79" s="54">
        <f>'2023'!N80</f>
        <v>0</v>
      </c>
      <c r="D79" s="54">
        <f>'2024'!N79</f>
        <v>0</v>
      </c>
      <c r="E79" s="54">
        <f>'2025'!N79</f>
        <v>0</v>
      </c>
    </row>
    <row r="80" spans="1:5" x14ac:dyDescent="0.2">
      <c r="A80" s="43" t="s">
        <v>207</v>
      </c>
      <c r="B80" s="40">
        <f>'2022'!N81</f>
        <v>0</v>
      </c>
      <c r="C80" s="40">
        <f>'2023'!N81</f>
        <v>0</v>
      </c>
      <c r="D80" s="54">
        <f>'2024'!N80</f>
        <v>0</v>
      </c>
      <c r="E80" s="54">
        <f>'2025'!N80</f>
        <v>0</v>
      </c>
    </row>
    <row r="81" spans="1:5" x14ac:dyDescent="0.2">
      <c r="A81" s="43" t="s">
        <v>208</v>
      </c>
      <c r="B81" s="40">
        <f>'2022'!N82</f>
        <v>0</v>
      </c>
      <c r="C81" s="40">
        <f>'2023'!N82</f>
        <v>0</v>
      </c>
      <c r="D81" s="54">
        <f>'2024'!N81</f>
        <v>0</v>
      </c>
      <c r="E81" s="54">
        <f>'2025'!N81</f>
        <v>0</v>
      </c>
    </row>
    <row r="82" spans="1:5" x14ac:dyDescent="0.2">
      <c r="A82" s="47" t="s">
        <v>209</v>
      </c>
      <c r="B82" s="54">
        <f>'2022'!N83</f>
        <v>0</v>
      </c>
      <c r="C82" s="54">
        <f>'2023'!N83</f>
        <v>0</v>
      </c>
      <c r="D82" s="54">
        <f>'2024'!N82</f>
        <v>0</v>
      </c>
      <c r="E82" s="54">
        <f>'2025'!N82</f>
        <v>0</v>
      </c>
    </row>
    <row r="83" spans="1:5" x14ac:dyDescent="0.2">
      <c r="A83" s="43" t="s">
        <v>210</v>
      </c>
      <c r="B83" s="40">
        <f>'2022'!N84</f>
        <v>0</v>
      </c>
      <c r="C83" s="40">
        <f>'2023'!N84</f>
        <v>0</v>
      </c>
      <c r="D83" s="54">
        <f>'2024'!N83</f>
        <v>0</v>
      </c>
      <c r="E83" s="54">
        <f>'2025'!N83</f>
        <v>0</v>
      </c>
    </row>
    <row r="84" spans="1:5" x14ac:dyDescent="0.2">
      <c r="A84" s="43" t="s">
        <v>211</v>
      </c>
      <c r="B84" s="40">
        <f>'2022'!N85</f>
        <v>0</v>
      </c>
      <c r="C84" s="40">
        <f>'2023'!N85</f>
        <v>0</v>
      </c>
      <c r="D84" s="54">
        <f>'2024'!N84</f>
        <v>0</v>
      </c>
      <c r="E84" s="54">
        <f>'2025'!N84</f>
        <v>0</v>
      </c>
    </row>
    <row r="85" spans="1:5" x14ac:dyDescent="0.2">
      <c r="A85" s="43" t="s">
        <v>212</v>
      </c>
      <c r="B85" s="40">
        <f>'2022'!N86</f>
        <v>0</v>
      </c>
      <c r="C85" s="40">
        <f>'2023'!N86</f>
        <v>0</v>
      </c>
      <c r="D85" s="54">
        <f>'2024'!N85</f>
        <v>0</v>
      </c>
      <c r="E85" s="54">
        <f>'2025'!N85</f>
        <v>0</v>
      </c>
    </row>
    <row r="86" spans="1:5" x14ac:dyDescent="0.2">
      <c r="A86" s="43" t="s">
        <v>213</v>
      </c>
      <c r="B86" s="40">
        <f>'2022'!N87</f>
        <v>0</v>
      </c>
      <c r="C86" s="40">
        <f>'2023'!N87</f>
        <v>0</v>
      </c>
      <c r="D86" s="54">
        <f>'2024'!N86</f>
        <v>0</v>
      </c>
      <c r="E86" s="54">
        <f>'2025'!N86</f>
        <v>0</v>
      </c>
    </row>
    <row r="87" spans="1:5" x14ac:dyDescent="0.2">
      <c r="A87" s="47" t="s">
        <v>214</v>
      </c>
      <c r="B87" s="54">
        <f>'2022'!N88</f>
        <v>0</v>
      </c>
      <c r="C87" s="54">
        <f>'2023'!N88</f>
        <v>0</v>
      </c>
      <c r="D87" s="54">
        <f>'2024'!N87</f>
        <v>0</v>
      </c>
      <c r="E87" s="54">
        <f>'2025'!N87</f>
        <v>0</v>
      </c>
    </row>
    <row r="88" spans="1:5" x14ac:dyDescent="0.2">
      <c r="A88" s="47" t="s">
        <v>215</v>
      </c>
      <c r="B88" s="54">
        <f>'2022'!N89</f>
        <v>0</v>
      </c>
      <c r="C88" s="54">
        <f>'2023'!N89</f>
        <v>0</v>
      </c>
      <c r="D88" s="54">
        <f>'2024'!N88</f>
        <v>0</v>
      </c>
      <c r="E88" s="54">
        <f>'2025'!N88</f>
        <v>0</v>
      </c>
    </row>
    <row r="89" spans="1:5" x14ac:dyDescent="0.2">
      <c r="A89" s="43" t="s">
        <v>216</v>
      </c>
      <c r="B89" s="40">
        <f>'2022'!N90</f>
        <v>0</v>
      </c>
      <c r="C89" s="40">
        <f>'2023'!N90</f>
        <v>0</v>
      </c>
      <c r="D89" s="54">
        <f>'2024'!N89</f>
        <v>0</v>
      </c>
      <c r="E89" s="54">
        <f>'2025'!N89</f>
        <v>0</v>
      </c>
    </row>
    <row r="90" spans="1:5" x14ac:dyDescent="0.2">
      <c r="A90" s="43" t="s">
        <v>217</v>
      </c>
      <c r="B90" s="40">
        <f>'2022'!N91</f>
        <v>0</v>
      </c>
      <c r="C90" s="40">
        <f>'2023'!N91</f>
        <v>0</v>
      </c>
      <c r="D90" s="54">
        <f>'2024'!N90</f>
        <v>0</v>
      </c>
      <c r="E90" s="54">
        <f>'2025'!N90</f>
        <v>0</v>
      </c>
    </row>
    <row r="91" spans="1:5" x14ac:dyDescent="0.2">
      <c r="A91" s="47" t="s">
        <v>218</v>
      </c>
      <c r="B91" s="54">
        <f>'2022'!N92</f>
        <v>0</v>
      </c>
      <c r="C91" s="54">
        <f>'2023'!N92</f>
        <v>0</v>
      </c>
      <c r="D91" s="54">
        <f>'2024'!N91</f>
        <v>0</v>
      </c>
      <c r="E91" s="54">
        <f>'2025'!N91</f>
        <v>0</v>
      </c>
    </row>
    <row r="92" spans="1:5" x14ac:dyDescent="0.2">
      <c r="A92" s="43" t="s">
        <v>219</v>
      </c>
      <c r="B92" s="40">
        <f>'2022'!N93</f>
        <v>0</v>
      </c>
      <c r="C92" s="40">
        <f>'2023'!N93</f>
        <v>0</v>
      </c>
      <c r="D92" s="54">
        <f>'2024'!N92</f>
        <v>0</v>
      </c>
      <c r="E92" s="54">
        <f>'2025'!N92</f>
        <v>0</v>
      </c>
    </row>
    <row r="93" spans="1:5" x14ac:dyDescent="0.2">
      <c r="A93" s="43" t="s">
        <v>220</v>
      </c>
      <c r="B93" s="40">
        <f>'2022'!N94</f>
        <v>0</v>
      </c>
      <c r="C93" s="40">
        <f>'2023'!N94</f>
        <v>0</v>
      </c>
      <c r="D93" s="54">
        <f>'2024'!N93</f>
        <v>0</v>
      </c>
      <c r="E93" s="54">
        <f>'2025'!N93</f>
        <v>0</v>
      </c>
    </row>
    <row r="94" spans="1:5" x14ac:dyDescent="0.2">
      <c r="A94" s="43" t="s">
        <v>221</v>
      </c>
      <c r="B94" s="40">
        <f>'2022'!N95</f>
        <v>0</v>
      </c>
      <c r="C94" s="40">
        <f>'2023'!N95</f>
        <v>0</v>
      </c>
      <c r="D94" s="54">
        <f>'2024'!N94</f>
        <v>0</v>
      </c>
      <c r="E94" s="54">
        <f>'2025'!N94</f>
        <v>0</v>
      </c>
    </row>
    <row r="95" spans="1:5" x14ac:dyDescent="0.2">
      <c r="A95" s="43" t="s">
        <v>222</v>
      </c>
      <c r="B95" s="40">
        <f>'2022'!N96</f>
        <v>0</v>
      </c>
      <c r="C95" s="40">
        <f>'2023'!N96</f>
        <v>0</v>
      </c>
      <c r="D95" s="54">
        <f>'2024'!N95</f>
        <v>0</v>
      </c>
      <c r="E95" s="54">
        <f>'2025'!N95</f>
        <v>0</v>
      </c>
    </row>
    <row r="96" spans="1:5" x14ac:dyDescent="0.2">
      <c r="A96" s="43" t="s">
        <v>223</v>
      </c>
      <c r="B96" s="40">
        <f>'2022'!N97</f>
        <v>0</v>
      </c>
      <c r="C96" s="40">
        <f>'2023'!N97</f>
        <v>0</v>
      </c>
      <c r="D96" s="54">
        <f>'2024'!N96</f>
        <v>0</v>
      </c>
      <c r="E96" s="54">
        <f>'2025'!N96</f>
        <v>0</v>
      </c>
    </row>
    <row r="97" spans="1:5" x14ac:dyDescent="0.2">
      <c r="A97" s="43" t="s">
        <v>224</v>
      </c>
      <c r="B97" s="40">
        <f>'2022'!N98</f>
        <v>0</v>
      </c>
      <c r="C97" s="40">
        <f>'2023'!N98</f>
        <v>0</v>
      </c>
      <c r="D97" s="54">
        <f>'2024'!N97</f>
        <v>0</v>
      </c>
      <c r="E97" s="54">
        <f>'2025'!N97</f>
        <v>0</v>
      </c>
    </row>
    <row r="98" spans="1:5" x14ac:dyDescent="0.2">
      <c r="A98" s="43" t="s">
        <v>225</v>
      </c>
      <c r="B98" s="40">
        <f>'2022'!N99</f>
        <v>0</v>
      </c>
      <c r="C98" s="40">
        <f>'2023'!N99</f>
        <v>0</v>
      </c>
      <c r="D98" s="54">
        <f>'2024'!N98</f>
        <v>0</v>
      </c>
      <c r="E98" s="54">
        <f>'2025'!N98</f>
        <v>0</v>
      </c>
    </row>
    <row r="99" spans="1:5" x14ac:dyDescent="0.2">
      <c r="A99" s="43" t="s">
        <v>462</v>
      </c>
      <c r="B99" s="40">
        <f>'2022'!N100</f>
        <v>10</v>
      </c>
      <c r="C99" s="40">
        <f>'2023'!N100</f>
        <v>5</v>
      </c>
      <c r="D99" s="54">
        <f>'2024'!N99</f>
        <v>6</v>
      </c>
      <c r="E99" s="54">
        <f>'2025'!N99</f>
        <v>4</v>
      </c>
    </row>
    <row r="100" spans="1:5" x14ac:dyDescent="0.2">
      <c r="A100" s="47" t="s">
        <v>103</v>
      </c>
      <c r="E100" s="54"/>
    </row>
    <row r="101" spans="1:5" x14ac:dyDescent="0.2">
      <c r="A101" s="47" t="s">
        <v>104</v>
      </c>
      <c r="B101" s="54">
        <f>'2022'!N103</f>
        <v>19</v>
      </c>
      <c r="C101" s="54">
        <f>'2023'!N103</f>
        <v>2</v>
      </c>
      <c r="D101" s="54">
        <f>'2024'!N101</f>
        <v>5</v>
      </c>
      <c r="E101" s="54">
        <f>'2025'!N101</f>
        <v>13</v>
      </c>
    </row>
    <row r="102" spans="1:5" x14ac:dyDescent="0.2">
      <c r="A102" s="47" t="s">
        <v>127</v>
      </c>
      <c r="B102" s="54">
        <f>'2022'!N104</f>
        <v>0</v>
      </c>
      <c r="C102" s="54">
        <f>'2023'!N104</f>
        <v>0</v>
      </c>
      <c r="D102" s="54">
        <f>'2024'!N102</f>
        <v>0</v>
      </c>
      <c r="E102" s="54">
        <f>'2025'!N102</f>
        <v>0</v>
      </c>
    </row>
    <row r="103" spans="1:5" x14ac:dyDescent="0.2">
      <c r="A103" s="43" t="s">
        <v>226</v>
      </c>
      <c r="B103" s="40">
        <f>'2022'!N105</f>
        <v>0</v>
      </c>
      <c r="C103" s="40">
        <f>'2023'!N105</f>
        <v>0</v>
      </c>
      <c r="D103" s="54">
        <f>'2024'!N103</f>
        <v>0</v>
      </c>
      <c r="E103" s="54">
        <f>'2025'!N103</f>
        <v>0</v>
      </c>
    </row>
    <row r="104" spans="1:5" x14ac:dyDescent="0.2">
      <c r="A104" s="43" t="s">
        <v>227</v>
      </c>
      <c r="B104" s="40">
        <f>'2022'!N106</f>
        <v>0</v>
      </c>
      <c r="C104" s="40">
        <f>'2023'!N106</f>
        <v>0</v>
      </c>
      <c r="D104" s="54">
        <f>'2024'!N104</f>
        <v>0</v>
      </c>
      <c r="E104" s="54">
        <f>'2025'!N104</f>
        <v>0</v>
      </c>
    </row>
    <row r="105" spans="1:5" x14ac:dyDescent="0.2">
      <c r="A105" s="43" t="s">
        <v>463</v>
      </c>
      <c r="B105" s="40">
        <f>'2022'!N107</f>
        <v>0</v>
      </c>
      <c r="C105" s="40">
        <f>'2023'!N107</f>
        <v>0</v>
      </c>
      <c r="D105" s="54">
        <f>'2024'!N105</f>
        <v>0</v>
      </c>
      <c r="E105" s="54">
        <f>'2025'!N105</f>
        <v>0</v>
      </c>
    </row>
    <row r="106" spans="1:5" x14ac:dyDescent="0.2">
      <c r="A106" s="43" t="s">
        <v>464</v>
      </c>
      <c r="B106" s="40">
        <f>'2022'!N108</f>
        <v>19</v>
      </c>
      <c r="C106" s="40">
        <f>'2023'!N108</f>
        <v>2</v>
      </c>
      <c r="D106" s="54">
        <f>'2024'!N106</f>
        <v>5</v>
      </c>
      <c r="E106" s="54">
        <f>'2025'!N106</f>
        <v>13</v>
      </c>
    </row>
    <row r="107" spans="1:5" x14ac:dyDescent="0.2">
      <c r="A107" s="49" t="s">
        <v>122</v>
      </c>
      <c r="B107" s="54">
        <f>'2022'!N110</f>
        <v>9</v>
      </c>
      <c r="C107" s="54">
        <f>'2023'!N110</f>
        <v>14</v>
      </c>
      <c r="D107" s="54">
        <f>'2024'!N107</f>
        <v>6</v>
      </c>
      <c r="E107" s="54">
        <f>'2025'!N107</f>
        <v>2</v>
      </c>
    </row>
    <row r="108" spans="1:5" x14ac:dyDescent="0.2">
      <c r="A108" s="47" t="s">
        <v>128</v>
      </c>
      <c r="B108" s="54">
        <f>'2022'!N111</f>
        <v>9</v>
      </c>
      <c r="C108" s="54">
        <f>'2023'!N111</f>
        <v>14</v>
      </c>
      <c r="D108" s="54">
        <f>'2024'!N108</f>
        <v>6</v>
      </c>
      <c r="E108" s="54">
        <f>'2025'!N108</f>
        <v>2</v>
      </c>
    </row>
    <row r="109" spans="1:5" x14ac:dyDescent="0.2">
      <c r="A109" s="43" t="s">
        <v>228</v>
      </c>
      <c r="B109" s="40">
        <f>'2022'!N112</f>
        <v>9</v>
      </c>
      <c r="C109" s="40">
        <f>'2023'!N112</f>
        <v>14</v>
      </c>
      <c r="D109" s="54">
        <f>'2024'!N109</f>
        <v>6</v>
      </c>
      <c r="E109" s="54">
        <f>'2025'!N109</f>
        <v>2</v>
      </c>
    </row>
    <row r="110" spans="1:5" x14ac:dyDescent="0.2">
      <c r="A110" s="43" t="s">
        <v>229</v>
      </c>
      <c r="B110" s="40">
        <f>'2022'!N113</f>
        <v>0</v>
      </c>
      <c r="C110" s="40">
        <f>'2023'!N113</f>
        <v>0</v>
      </c>
      <c r="D110" s="54">
        <f>'2024'!N110</f>
        <v>0</v>
      </c>
      <c r="E110" s="54">
        <f>'2025'!N110</f>
        <v>0</v>
      </c>
    </row>
    <row r="111" spans="1:5" x14ac:dyDescent="0.2">
      <c r="A111" s="43" t="s">
        <v>230</v>
      </c>
      <c r="B111" s="40">
        <f>'2022'!N114</f>
        <v>0</v>
      </c>
      <c r="C111" s="40">
        <f>'2023'!N114</f>
        <v>0</v>
      </c>
      <c r="D111" s="54">
        <f>'2024'!N111</f>
        <v>0</v>
      </c>
      <c r="E111" s="54">
        <f>'2025'!N111</f>
        <v>0</v>
      </c>
    </row>
    <row r="112" spans="1:5" x14ac:dyDescent="0.2">
      <c r="A112" s="43" t="s">
        <v>231</v>
      </c>
      <c r="B112" s="40">
        <f>'2022'!N115</f>
        <v>0</v>
      </c>
      <c r="C112" s="40">
        <f>'2023'!N115</f>
        <v>0</v>
      </c>
      <c r="D112" s="54">
        <f>'2024'!N112</f>
        <v>0</v>
      </c>
      <c r="E112" s="54">
        <f>'2025'!N112</f>
        <v>0</v>
      </c>
    </row>
    <row r="113" spans="1:5" x14ac:dyDescent="0.2">
      <c r="A113" s="43" t="s">
        <v>232</v>
      </c>
      <c r="B113" s="40">
        <f>'2022'!N116</f>
        <v>0</v>
      </c>
      <c r="C113" s="40">
        <f>'2023'!N116</f>
        <v>0</v>
      </c>
      <c r="D113" s="54">
        <f>'2024'!N113</f>
        <v>0</v>
      </c>
      <c r="E113" s="54">
        <f>'2025'!N113</f>
        <v>0</v>
      </c>
    </row>
    <row r="114" spans="1:5" x14ac:dyDescent="0.2">
      <c r="A114" s="43" t="s">
        <v>233</v>
      </c>
      <c r="B114" s="40">
        <f>'2022'!N117</f>
        <v>0</v>
      </c>
      <c r="C114" s="40">
        <f>'2023'!N117</f>
        <v>0</v>
      </c>
      <c r="D114" s="54">
        <f>'2024'!N114</f>
        <v>0</v>
      </c>
      <c r="E114" s="54">
        <f>'2025'!N114</f>
        <v>0</v>
      </c>
    </row>
    <row r="115" spans="1:5" x14ac:dyDescent="0.2">
      <c r="A115" s="43" t="s">
        <v>234</v>
      </c>
      <c r="B115" s="40">
        <f>'2022'!N118</f>
        <v>0</v>
      </c>
      <c r="C115" s="40">
        <f>'2023'!N118</f>
        <v>0</v>
      </c>
      <c r="D115" s="54">
        <f>'2024'!N115</f>
        <v>0</v>
      </c>
      <c r="E115" s="54">
        <f>'2025'!N115</f>
        <v>0</v>
      </c>
    </row>
    <row r="116" spans="1:5" x14ac:dyDescent="0.2">
      <c r="A116" s="43" t="s">
        <v>235</v>
      </c>
      <c r="B116" s="40">
        <f>'2022'!N119</f>
        <v>0</v>
      </c>
      <c r="C116" s="40">
        <f>'2023'!N119</f>
        <v>0</v>
      </c>
      <c r="D116" s="54">
        <f>'2024'!N116</f>
        <v>0</v>
      </c>
      <c r="E116" s="54">
        <f>'2025'!N116</f>
        <v>0</v>
      </c>
    </row>
    <row r="117" spans="1:5" x14ac:dyDescent="0.2">
      <c r="A117" s="47" t="s">
        <v>129</v>
      </c>
      <c r="B117" s="54">
        <f>'2022'!N120</f>
        <v>5</v>
      </c>
      <c r="C117" s="54">
        <f>'2023'!N120</f>
        <v>12</v>
      </c>
      <c r="D117" s="54">
        <f>'2024'!N117</f>
        <v>5</v>
      </c>
      <c r="E117" s="54">
        <f>'2025'!N117</f>
        <v>3</v>
      </c>
    </row>
    <row r="118" spans="1:5" x14ac:dyDescent="0.2">
      <c r="A118" s="43" t="s">
        <v>236</v>
      </c>
      <c r="B118" s="40">
        <f>'2022'!N121</f>
        <v>5</v>
      </c>
      <c r="C118" s="40">
        <f>'2023'!N121</f>
        <v>10</v>
      </c>
      <c r="D118" s="54">
        <f>'2024'!N118</f>
        <v>5</v>
      </c>
      <c r="E118" s="54">
        <f>'2025'!N118</f>
        <v>3</v>
      </c>
    </row>
    <row r="119" spans="1:5" x14ac:dyDescent="0.2">
      <c r="A119" s="43" t="s">
        <v>237</v>
      </c>
      <c r="B119" s="40">
        <f>'2022'!N122</f>
        <v>0</v>
      </c>
      <c r="C119" s="40">
        <f>'2023'!N122</f>
        <v>2</v>
      </c>
      <c r="D119" s="54">
        <f>'2024'!N119</f>
        <v>0</v>
      </c>
      <c r="E119" s="54">
        <f>'2025'!N119</f>
        <v>0</v>
      </c>
    </row>
    <row r="120" spans="1:5" x14ac:dyDescent="0.2">
      <c r="A120" s="43" t="s">
        <v>238</v>
      </c>
      <c r="B120" s="40">
        <f>'2022'!N123</f>
        <v>0</v>
      </c>
      <c r="C120" s="40">
        <f>'2023'!N123</f>
        <v>0</v>
      </c>
      <c r="D120" s="54">
        <f>'2024'!N120</f>
        <v>0</v>
      </c>
      <c r="E120" s="54">
        <f>'2025'!N120</f>
        <v>0</v>
      </c>
    </row>
    <row r="121" spans="1:5" x14ac:dyDescent="0.2">
      <c r="A121" s="43" t="s">
        <v>239</v>
      </c>
      <c r="B121" s="40">
        <f>'2022'!N124</f>
        <v>0</v>
      </c>
      <c r="C121" s="40">
        <f>'2023'!N124</f>
        <v>0</v>
      </c>
      <c r="D121" s="54">
        <f>'2024'!N121</f>
        <v>0</v>
      </c>
      <c r="E121" s="54">
        <f>'2025'!N121</f>
        <v>0</v>
      </c>
    </row>
    <row r="122" spans="1:5" x14ac:dyDescent="0.2">
      <c r="A122" s="43" t="s">
        <v>240</v>
      </c>
      <c r="B122" s="40">
        <f>'2022'!N125</f>
        <v>0</v>
      </c>
      <c r="C122" s="40">
        <f>'2023'!N125</f>
        <v>0</v>
      </c>
      <c r="D122" s="54">
        <f>'2024'!N122</f>
        <v>0</v>
      </c>
      <c r="E122" s="54">
        <f>'2025'!N122</f>
        <v>0</v>
      </c>
    </row>
    <row r="123" spans="1:5" x14ac:dyDescent="0.2">
      <c r="A123" s="43" t="s">
        <v>241</v>
      </c>
      <c r="B123" s="40">
        <f>'2022'!N126</f>
        <v>0</v>
      </c>
      <c r="C123" s="40">
        <f>'2023'!N126</f>
        <v>0</v>
      </c>
      <c r="D123" s="54">
        <f>'2024'!N123</f>
        <v>0</v>
      </c>
      <c r="E123" s="54">
        <f>'2025'!N123</f>
        <v>0</v>
      </c>
    </row>
    <row r="124" spans="1:5" x14ac:dyDescent="0.2">
      <c r="A124" s="43" t="s">
        <v>242</v>
      </c>
      <c r="B124" s="40">
        <f>'2022'!N127</f>
        <v>0</v>
      </c>
      <c r="C124" s="40">
        <f>'2023'!N127</f>
        <v>0</v>
      </c>
      <c r="D124" s="54">
        <f>'2024'!N124</f>
        <v>0</v>
      </c>
      <c r="E124" s="54">
        <f>'2025'!N124</f>
        <v>0</v>
      </c>
    </row>
    <row r="125" spans="1:5" x14ac:dyDescent="0.2">
      <c r="A125" s="47" t="s">
        <v>105</v>
      </c>
      <c r="B125" s="54">
        <f>'2022'!N129</f>
        <v>549</v>
      </c>
      <c r="C125" s="54">
        <f>'2023'!N129</f>
        <v>368</v>
      </c>
      <c r="D125" s="54">
        <f>'2024'!N125</f>
        <v>362</v>
      </c>
      <c r="E125" s="54">
        <f>'2025'!N125</f>
        <v>217</v>
      </c>
    </row>
    <row r="126" spans="1:5" x14ac:dyDescent="0.2">
      <c r="A126" s="47" t="s">
        <v>130</v>
      </c>
      <c r="B126" s="54">
        <f>'2022'!N130</f>
        <v>405</v>
      </c>
      <c r="C126" s="54">
        <f>'2023'!N130</f>
        <v>203</v>
      </c>
      <c r="D126" s="54">
        <f>'2024'!N126</f>
        <v>196</v>
      </c>
      <c r="E126" s="54">
        <f>'2025'!N126</f>
        <v>100</v>
      </c>
    </row>
    <row r="127" spans="1:5" x14ac:dyDescent="0.2">
      <c r="A127" s="43" t="s">
        <v>243</v>
      </c>
      <c r="B127" s="40">
        <f>'2022'!N131</f>
        <v>25</v>
      </c>
      <c r="C127" s="40">
        <f>'2023'!N131</f>
        <v>17</v>
      </c>
      <c r="D127" s="54">
        <f>'2024'!N127</f>
        <v>14</v>
      </c>
      <c r="E127" s="54">
        <f>'2025'!N127</f>
        <v>10</v>
      </c>
    </row>
    <row r="128" spans="1:5" x14ac:dyDescent="0.2">
      <c r="A128" s="43" t="s">
        <v>244</v>
      </c>
      <c r="B128" s="40">
        <f>'2022'!N132</f>
        <v>0</v>
      </c>
      <c r="C128" s="40">
        <f>'2023'!N132</f>
        <v>24</v>
      </c>
      <c r="D128" s="54">
        <f>'2024'!N128</f>
        <v>8</v>
      </c>
      <c r="E128" s="54">
        <f>'2025'!N128</f>
        <v>0</v>
      </c>
    </row>
    <row r="129" spans="1:5" x14ac:dyDescent="0.2">
      <c r="A129" s="43" t="s">
        <v>245</v>
      </c>
      <c r="B129" s="40">
        <f>'2022'!N133</f>
        <v>0</v>
      </c>
      <c r="C129" s="40">
        <f>'2023'!N133</f>
        <v>0</v>
      </c>
      <c r="D129" s="54">
        <f>'2024'!N129</f>
        <v>0</v>
      </c>
      <c r="E129" s="54">
        <f>'2025'!N129</f>
        <v>0</v>
      </c>
    </row>
    <row r="130" spans="1:5" x14ac:dyDescent="0.2">
      <c r="A130" s="43" t="s">
        <v>246</v>
      </c>
      <c r="B130" s="40">
        <f>'2022'!N134</f>
        <v>98</v>
      </c>
      <c r="C130" s="40">
        <f>'2023'!N134</f>
        <v>1</v>
      </c>
      <c r="D130" s="54">
        <f>'2024'!N130</f>
        <v>14</v>
      </c>
      <c r="E130" s="54">
        <f>'2025'!N130</f>
        <v>11</v>
      </c>
    </row>
    <row r="131" spans="1:5" x14ac:dyDescent="0.2">
      <c r="A131" s="43" t="s">
        <v>247</v>
      </c>
      <c r="B131" s="40">
        <f>'2022'!N135</f>
        <v>102</v>
      </c>
      <c r="C131" s="40">
        <f>'2023'!N135</f>
        <v>69</v>
      </c>
      <c r="D131" s="54">
        <f>'2024'!N131</f>
        <v>61</v>
      </c>
      <c r="E131" s="54">
        <f>'2025'!N131</f>
        <v>49</v>
      </c>
    </row>
    <row r="132" spans="1:5" x14ac:dyDescent="0.2">
      <c r="A132" s="43" t="s">
        <v>248</v>
      </c>
      <c r="B132" s="40">
        <f>'2022'!N136</f>
        <v>0</v>
      </c>
      <c r="C132" s="40">
        <f>'2023'!N136</f>
        <v>0</v>
      </c>
      <c r="D132" s="54">
        <f>'2024'!N132</f>
        <v>0</v>
      </c>
      <c r="E132" s="54">
        <f>'2025'!N132</f>
        <v>0</v>
      </c>
    </row>
    <row r="133" spans="1:5" x14ac:dyDescent="0.2">
      <c r="A133" s="43" t="s">
        <v>249</v>
      </c>
      <c r="B133" s="40">
        <f>'2022'!N137</f>
        <v>0</v>
      </c>
      <c r="C133" s="40">
        <f>'2023'!N137</f>
        <v>0</v>
      </c>
      <c r="D133" s="54">
        <f>'2024'!N133</f>
        <v>0</v>
      </c>
      <c r="E133" s="54">
        <f>'2025'!N133</f>
        <v>2</v>
      </c>
    </row>
    <row r="134" spans="1:5" x14ac:dyDescent="0.2">
      <c r="A134" s="43" t="s">
        <v>465</v>
      </c>
      <c r="B134" s="40">
        <f>'2022'!N138</f>
        <v>180</v>
      </c>
      <c r="C134" s="40">
        <f>'2023'!N138</f>
        <v>92</v>
      </c>
      <c r="D134" s="54">
        <f>'2024'!N134</f>
        <v>99</v>
      </c>
      <c r="E134" s="54">
        <f>'2025'!N134</f>
        <v>28</v>
      </c>
    </row>
    <row r="135" spans="1:5" x14ac:dyDescent="0.2">
      <c r="A135" s="43" t="s">
        <v>131</v>
      </c>
      <c r="B135" s="40">
        <f>'2022'!N139</f>
        <v>0</v>
      </c>
      <c r="C135" s="40">
        <f>'2023'!N139</f>
        <v>0</v>
      </c>
      <c r="D135" s="54">
        <f>'2024'!N135</f>
        <v>0</v>
      </c>
      <c r="E135" s="54">
        <f>'2025'!N135</f>
        <v>0</v>
      </c>
    </row>
    <row r="136" spans="1:5" x14ac:dyDescent="0.2">
      <c r="A136" s="43" t="s">
        <v>132</v>
      </c>
      <c r="B136" s="40">
        <f>'2022'!N140</f>
        <v>85</v>
      </c>
      <c r="C136" s="40">
        <f>'2023'!N140</f>
        <v>146</v>
      </c>
      <c r="D136" s="54">
        <f>'2024'!N136</f>
        <v>120</v>
      </c>
      <c r="E136" s="54">
        <f>'2025'!N136</f>
        <v>15</v>
      </c>
    </row>
    <row r="137" spans="1:5" x14ac:dyDescent="0.2">
      <c r="A137" s="43" t="s">
        <v>133</v>
      </c>
      <c r="B137" s="40">
        <f>'2022'!N141</f>
        <v>59</v>
      </c>
      <c r="C137" s="40">
        <f>'2023'!N141</f>
        <v>19</v>
      </c>
      <c r="D137" s="54">
        <f>'2024'!N137</f>
        <v>46</v>
      </c>
      <c r="E137" s="54">
        <f>'2025'!N137</f>
        <v>102</v>
      </c>
    </row>
    <row r="138" spans="1:5" x14ac:dyDescent="0.2">
      <c r="A138" s="47" t="s">
        <v>106</v>
      </c>
      <c r="B138" s="54">
        <f>'2022'!N143</f>
        <v>8</v>
      </c>
      <c r="C138" s="54">
        <f>'2023'!N143</f>
        <v>16</v>
      </c>
      <c r="D138" s="54">
        <f>'2024'!N138</f>
        <v>19</v>
      </c>
      <c r="E138" s="54">
        <f>'2025'!N138</f>
        <v>6</v>
      </c>
    </row>
    <row r="139" spans="1:5" x14ac:dyDescent="0.2">
      <c r="A139" s="43" t="s">
        <v>250</v>
      </c>
      <c r="B139" s="40">
        <f>'2022'!N144</f>
        <v>8</v>
      </c>
      <c r="C139" s="40">
        <f>'2023'!N144</f>
        <v>16</v>
      </c>
      <c r="D139" s="54">
        <f>'2024'!N139</f>
        <v>19</v>
      </c>
      <c r="E139" s="54">
        <f>'2025'!N139</f>
        <v>6</v>
      </c>
    </row>
    <row r="140" spans="1:5" x14ac:dyDescent="0.2">
      <c r="A140" s="43" t="s">
        <v>251</v>
      </c>
      <c r="B140" s="40">
        <f>'2022'!N145</f>
        <v>0</v>
      </c>
      <c r="C140" s="40">
        <f>'2023'!N145</f>
        <v>0</v>
      </c>
      <c r="D140" s="54">
        <f>'2024'!N140</f>
        <v>0</v>
      </c>
      <c r="E140" s="54">
        <f>'2025'!N140</f>
        <v>0</v>
      </c>
    </row>
    <row r="141" spans="1:5" x14ac:dyDescent="0.2">
      <c r="A141" s="50" t="s">
        <v>107</v>
      </c>
      <c r="B141" s="40">
        <f>'2022'!N147</f>
        <v>62</v>
      </c>
      <c r="C141" s="40">
        <f>'2023'!N147</f>
        <v>39</v>
      </c>
      <c r="D141" s="54">
        <f>'2024'!N141</f>
        <v>32</v>
      </c>
      <c r="E141" s="54">
        <f>'2025'!N141</f>
        <v>31</v>
      </c>
    </row>
    <row r="142" spans="1:5" x14ac:dyDescent="0.2">
      <c r="A142" s="49" t="s">
        <v>252</v>
      </c>
      <c r="B142" s="54">
        <f>'2022'!N148</f>
        <v>3</v>
      </c>
      <c r="C142" s="54">
        <f>'2023'!N148</f>
        <v>5</v>
      </c>
      <c r="D142" s="54">
        <f>'2024'!N142</f>
        <v>2</v>
      </c>
      <c r="E142" s="54">
        <f>'2025'!N142</f>
        <v>2</v>
      </c>
    </row>
    <row r="143" spans="1:5" x14ac:dyDescent="0.2">
      <c r="A143" s="47" t="s">
        <v>253</v>
      </c>
      <c r="B143" s="54">
        <f>'2022'!N149</f>
        <v>3</v>
      </c>
      <c r="C143" s="54">
        <f>'2023'!N149</f>
        <v>5</v>
      </c>
      <c r="D143" s="54">
        <f>'2024'!N143</f>
        <v>2</v>
      </c>
      <c r="E143" s="54">
        <f>'2025'!N143</f>
        <v>2</v>
      </c>
    </row>
    <row r="144" spans="1:5" x14ac:dyDescent="0.2">
      <c r="A144" s="43" t="s">
        <v>254</v>
      </c>
      <c r="B144" s="40">
        <f>'2022'!N150</f>
        <v>3</v>
      </c>
      <c r="C144" s="40">
        <f>'2023'!N150</f>
        <v>5</v>
      </c>
      <c r="D144" s="54">
        <f>'2024'!N144</f>
        <v>2</v>
      </c>
      <c r="E144" s="54">
        <f>'2025'!N144</f>
        <v>2</v>
      </c>
    </row>
    <row r="145" spans="1:5" x14ac:dyDescent="0.2">
      <c r="A145" s="43" t="s">
        <v>255</v>
      </c>
      <c r="B145" s="40">
        <f>'2022'!N151</f>
        <v>0</v>
      </c>
      <c r="C145" s="40">
        <f>'2023'!N151</f>
        <v>0</v>
      </c>
      <c r="D145" s="54">
        <f>'2024'!N145</f>
        <v>0</v>
      </c>
      <c r="E145" s="54">
        <f>'2025'!N145</f>
        <v>0</v>
      </c>
    </row>
    <row r="146" spans="1:5" x14ac:dyDescent="0.2">
      <c r="A146" s="43" t="s">
        <v>256</v>
      </c>
      <c r="B146" s="40">
        <f>'2022'!N152</f>
        <v>0</v>
      </c>
      <c r="C146" s="40">
        <f>'2023'!N152</f>
        <v>0</v>
      </c>
      <c r="D146" s="54">
        <f>'2024'!N146</f>
        <v>0</v>
      </c>
      <c r="E146" s="54">
        <f>'2025'!N146</f>
        <v>0</v>
      </c>
    </row>
    <row r="147" spans="1:5" x14ac:dyDescent="0.2">
      <c r="A147" s="43" t="s">
        <v>257</v>
      </c>
      <c r="B147" s="40">
        <f>'2022'!N153</f>
        <v>0</v>
      </c>
      <c r="C147" s="40">
        <f>'2023'!N153</f>
        <v>0</v>
      </c>
      <c r="D147" s="54">
        <f>'2024'!N147</f>
        <v>0</v>
      </c>
      <c r="E147" s="54">
        <f>'2025'!N147</f>
        <v>0</v>
      </c>
    </row>
    <row r="148" spans="1:5" x14ac:dyDescent="0.2">
      <c r="A148" s="43" t="s">
        <v>258</v>
      </c>
      <c r="B148" s="40">
        <f>'2022'!N154</f>
        <v>0</v>
      </c>
      <c r="C148" s="40">
        <f>'2023'!N154</f>
        <v>0</v>
      </c>
      <c r="D148" s="54">
        <f>'2024'!N148</f>
        <v>0</v>
      </c>
      <c r="E148" s="54">
        <f>'2025'!N148</f>
        <v>0</v>
      </c>
    </row>
    <row r="149" spans="1:5" x14ac:dyDescent="0.2">
      <c r="A149" s="47" t="s">
        <v>259</v>
      </c>
      <c r="B149" s="54">
        <f>'2022'!N155</f>
        <v>3</v>
      </c>
      <c r="C149" s="54">
        <f>'2023'!N155</f>
        <v>5</v>
      </c>
      <c r="D149" s="54">
        <f>'2024'!N149</f>
        <v>2</v>
      </c>
      <c r="E149" s="54">
        <f>'2025'!N149</f>
        <v>2</v>
      </c>
    </row>
    <row r="150" spans="1:5" x14ac:dyDescent="0.2">
      <c r="A150" s="43" t="s">
        <v>260</v>
      </c>
      <c r="B150" s="40">
        <f>'2022'!N156</f>
        <v>3</v>
      </c>
      <c r="C150" s="40">
        <f>'2023'!N156</f>
        <v>5</v>
      </c>
      <c r="D150" s="54">
        <f>'2024'!N150</f>
        <v>2</v>
      </c>
      <c r="E150" s="54">
        <f>'2025'!N150</f>
        <v>0</v>
      </c>
    </row>
    <row r="151" spans="1:5" x14ac:dyDescent="0.2">
      <c r="A151" s="43" t="s">
        <v>261</v>
      </c>
      <c r="B151" s="40">
        <f>'2022'!N157</f>
        <v>0</v>
      </c>
      <c r="C151" s="40">
        <f>'2023'!N157</f>
        <v>0</v>
      </c>
      <c r="D151" s="54">
        <f>'2024'!N151</f>
        <v>0</v>
      </c>
      <c r="E151" s="54">
        <f>'2025'!N151</f>
        <v>2</v>
      </c>
    </row>
    <row r="152" spans="1:5" x14ac:dyDescent="0.2">
      <c r="A152" s="43" t="s">
        <v>481</v>
      </c>
      <c r="B152" s="40">
        <f>'2022'!N158</f>
        <v>0</v>
      </c>
      <c r="C152" s="40">
        <f>'2023'!N158</f>
        <v>0</v>
      </c>
      <c r="D152" s="54">
        <f>'2024'!N152</f>
        <v>0</v>
      </c>
      <c r="E152" s="54">
        <f>'2025'!N152</f>
        <v>0</v>
      </c>
    </row>
    <row r="153" spans="1:5" x14ac:dyDescent="0.2">
      <c r="A153" s="43" t="s">
        <v>482</v>
      </c>
      <c r="B153" s="40">
        <f>'2022'!N159</f>
        <v>0</v>
      </c>
      <c r="C153" s="40">
        <f>'2023'!N159</f>
        <v>0</v>
      </c>
      <c r="D153" s="54">
        <f>'2024'!N153</f>
        <v>0</v>
      </c>
      <c r="E153" s="54">
        <f>'2025'!N153</f>
        <v>0</v>
      </c>
    </row>
    <row r="154" spans="1:5" x14ac:dyDescent="0.2">
      <c r="A154" s="43" t="s">
        <v>262</v>
      </c>
      <c r="B154" s="40">
        <f>'2022'!N160</f>
        <v>0</v>
      </c>
      <c r="C154" s="40">
        <f>'2023'!N160</f>
        <v>0</v>
      </c>
      <c r="D154" s="54">
        <f>'2024'!N154</f>
        <v>0</v>
      </c>
      <c r="E154" s="54">
        <f>'2025'!N154</f>
        <v>0</v>
      </c>
    </row>
    <row r="155" spans="1:5" x14ac:dyDescent="0.2">
      <c r="A155" s="43" t="s">
        <v>263</v>
      </c>
      <c r="B155" s="40">
        <f>'2022'!N161</f>
        <v>0</v>
      </c>
      <c r="C155" s="40">
        <f>'2023'!N161</f>
        <v>0</v>
      </c>
      <c r="D155" s="54">
        <f>'2024'!N155</f>
        <v>0</v>
      </c>
      <c r="E155" s="54">
        <f>'2025'!N155</f>
        <v>0</v>
      </c>
    </row>
    <row r="156" spans="1:5" x14ac:dyDescent="0.2">
      <c r="A156" s="49" t="s">
        <v>264</v>
      </c>
      <c r="B156" s="54">
        <f>'2022'!N162</f>
        <v>0</v>
      </c>
      <c r="C156" s="54">
        <f>'2023'!N162</f>
        <v>2</v>
      </c>
      <c r="D156" s="54">
        <f>'2024'!N156</f>
        <v>1</v>
      </c>
      <c r="E156" s="54">
        <f>'2025'!N156</f>
        <v>0</v>
      </c>
    </row>
    <row r="157" spans="1:5" x14ac:dyDescent="0.2">
      <c r="A157" s="47" t="s">
        <v>265</v>
      </c>
      <c r="B157" s="54">
        <f>'2022'!N163</f>
        <v>0</v>
      </c>
      <c r="C157" s="54">
        <f>'2023'!N163</f>
        <v>2</v>
      </c>
      <c r="D157" s="54">
        <f>'2024'!N157</f>
        <v>1</v>
      </c>
      <c r="E157" s="54">
        <f>'2025'!N157</f>
        <v>0</v>
      </c>
    </row>
    <row r="158" spans="1:5" x14ac:dyDescent="0.2">
      <c r="A158" s="43" t="s">
        <v>266</v>
      </c>
      <c r="B158" s="40">
        <f>'2022'!N164</f>
        <v>0</v>
      </c>
      <c r="C158" s="40">
        <f>'2023'!N164</f>
        <v>1</v>
      </c>
      <c r="D158" s="54">
        <f>'2024'!N158</f>
        <v>1</v>
      </c>
      <c r="E158" s="54">
        <f>'2025'!N158</f>
        <v>0</v>
      </c>
    </row>
    <row r="159" spans="1:5" x14ac:dyDescent="0.2">
      <c r="A159" s="43" t="s">
        <v>267</v>
      </c>
      <c r="B159" s="40">
        <f>'2022'!N165</f>
        <v>0</v>
      </c>
      <c r="C159" s="40">
        <f>'2023'!N165</f>
        <v>1</v>
      </c>
      <c r="D159" s="54">
        <f>'2024'!N159</f>
        <v>0</v>
      </c>
      <c r="E159" s="54">
        <f>'2025'!N159</f>
        <v>0</v>
      </c>
    </row>
    <row r="160" spans="1:5" x14ac:dyDescent="0.2">
      <c r="A160" s="43" t="s">
        <v>268</v>
      </c>
      <c r="B160" s="40">
        <f>'2022'!N166</f>
        <v>0</v>
      </c>
      <c r="C160" s="40">
        <f>'2023'!N166</f>
        <v>0</v>
      </c>
      <c r="D160" s="54">
        <f>'2024'!N160</f>
        <v>0</v>
      </c>
      <c r="E160" s="54">
        <f>'2025'!N160</f>
        <v>0</v>
      </c>
    </row>
    <row r="161" spans="1:5" x14ac:dyDescent="0.2">
      <c r="A161" s="43" t="s">
        <v>269</v>
      </c>
      <c r="B161" s="40">
        <f>'2022'!N167</f>
        <v>0</v>
      </c>
      <c r="C161" s="40">
        <f>'2023'!N167</f>
        <v>0</v>
      </c>
      <c r="D161" s="54">
        <f>'2024'!N161</f>
        <v>0</v>
      </c>
      <c r="E161" s="54">
        <f>'2025'!N161</f>
        <v>0</v>
      </c>
    </row>
    <row r="162" spans="1:5" x14ac:dyDescent="0.2">
      <c r="A162" s="43" t="s">
        <v>270</v>
      </c>
      <c r="B162" s="40">
        <f>'2022'!N168</f>
        <v>0</v>
      </c>
      <c r="C162" s="40">
        <f>'2023'!N168</f>
        <v>0</v>
      </c>
      <c r="D162" s="54">
        <f>'2024'!N162</f>
        <v>0</v>
      </c>
      <c r="E162" s="54">
        <f>'2025'!N162</f>
        <v>0</v>
      </c>
    </row>
    <row r="163" spans="1:5" x14ac:dyDescent="0.2">
      <c r="A163" s="47" t="s">
        <v>271</v>
      </c>
      <c r="B163" s="54">
        <f>'2022'!N169</f>
        <v>0</v>
      </c>
      <c r="C163" s="54">
        <f>'2023'!N169</f>
        <v>2</v>
      </c>
      <c r="D163" s="54">
        <f>'2024'!N163</f>
        <v>1</v>
      </c>
      <c r="E163" s="54">
        <f>'2025'!N163</f>
        <v>0</v>
      </c>
    </row>
    <row r="164" spans="1:5" x14ac:dyDescent="0.2">
      <c r="A164" s="43" t="s">
        <v>272</v>
      </c>
      <c r="B164" s="40">
        <f>'2022'!N170</f>
        <v>0</v>
      </c>
      <c r="C164" s="40">
        <f>'2023'!N170</f>
        <v>1</v>
      </c>
      <c r="D164" s="54">
        <f>'2024'!N164</f>
        <v>1</v>
      </c>
      <c r="E164" s="54">
        <f>'2025'!N164</f>
        <v>0</v>
      </c>
    </row>
    <row r="165" spans="1:5" x14ac:dyDescent="0.2">
      <c r="A165" s="43" t="s">
        <v>273</v>
      </c>
      <c r="B165" s="40">
        <f>'2022'!N171</f>
        <v>0</v>
      </c>
      <c r="C165" s="40">
        <f>'2023'!N171</f>
        <v>0</v>
      </c>
      <c r="D165" s="54">
        <f>'2024'!N165</f>
        <v>0</v>
      </c>
      <c r="E165" s="54">
        <f>'2025'!N165</f>
        <v>0</v>
      </c>
    </row>
    <row r="166" spans="1:5" x14ac:dyDescent="0.2">
      <c r="A166" s="43" t="s">
        <v>274</v>
      </c>
      <c r="B166" s="40">
        <f>'2022'!N172</f>
        <v>0</v>
      </c>
      <c r="C166" s="40">
        <f>'2023'!N172</f>
        <v>0</v>
      </c>
      <c r="D166" s="54">
        <f>'2024'!N166</f>
        <v>0</v>
      </c>
      <c r="E166" s="54">
        <f>'2025'!N166</f>
        <v>0</v>
      </c>
    </row>
    <row r="167" spans="1:5" x14ac:dyDescent="0.2">
      <c r="A167" s="43" t="s">
        <v>275</v>
      </c>
      <c r="B167" s="40">
        <f>'2022'!N173</f>
        <v>0</v>
      </c>
      <c r="C167" s="40">
        <f>'2023'!N173</f>
        <v>1</v>
      </c>
      <c r="D167" s="54">
        <f>'2024'!N167</f>
        <v>0</v>
      </c>
      <c r="E167" s="54">
        <f>'2025'!N167</f>
        <v>0</v>
      </c>
    </row>
    <row r="168" spans="1:5" x14ac:dyDescent="0.2">
      <c r="A168" s="43" t="s">
        <v>276</v>
      </c>
      <c r="B168" s="40">
        <f>'2022'!N174</f>
        <v>0</v>
      </c>
      <c r="C168" s="40">
        <f>'2023'!N174</f>
        <v>0</v>
      </c>
      <c r="D168" s="54">
        <f>'2024'!N168</f>
        <v>0</v>
      </c>
      <c r="E168" s="54">
        <f>'2025'!N168</f>
        <v>0</v>
      </c>
    </row>
    <row r="169" spans="1:5" x14ac:dyDescent="0.2">
      <c r="A169" s="43" t="s">
        <v>277</v>
      </c>
      <c r="B169" s="40">
        <f>'2022'!N175</f>
        <v>0</v>
      </c>
      <c r="C169" s="40">
        <f>'2023'!N175</f>
        <v>0</v>
      </c>
      <c r="D169" s="54">
        <f>'2024'!N169</f>
        <v>0</v>
      </c>
      <c r="E169" s="54">
        <f>'2025'!N169</f>
        <v>0</v>
      </c>
    </row>
    <row r="170" spans="1:5" x14ac:dyDescent="0.2">
      <c r="A170" s="49" t="s">
        <v>278</v>
      </c>
      <c r="B170" s="54">
        <f>'2022'!N176</f>
        <v>0</v>
      </c>
      <c r="C170" s="54">
        <f>'2023'!N176</f>
        <v>0</v>
      </c>
      <c r="D170" s="54">
        <f>'2024'!N170</f>
        <v>0</v>
      </c>
      <c r="E170" s="54">
        <f>'2025'!N170</f>
        <v>0</v>
      </c>
    </row>
    <row r="171" spans="1:5" x14ac:dyDescent="0.2">
      <c r="A171" s="47" t="s">
        <v>279</v>
      </c>
      <c r="B171" s="54">
        <f>'2022'!N177</f>
        <v>0</v>
      </c>
      <c r="C171" s="54">
        <f>'2023'!N177</f>
        <v>0</v>
      </c>
      <c r="D171" s="54">
        <f>'2024'!N171</f>
        <v>0</v>
      </c>
      <c r="E171" s="54">
        <f>'2025'!N171</f>
        <v>0</v>
      </c>
    </row>
    <row r="172" spans="1:5" x14ac:dyDescent="0.2">
      <c r="A172" s="43" t="s">
        <v>280</v>
      </c>
      <c r="B172" s="40">
        <f>'2022'!N178</f>
        <v>0</v>
      </c>
      <c r="C172" s="40">
        <f>'2023'!N178</f>
        <v>0</v>
      </c>
      <c r="D172" s="54">
        <f>'2024'!N172</f>
        <v>0</v>
      </c>
      <c r="E172" s="54">
        <f>'2025'!N172</f>
        <v>0</v>
      </c>
    </row>
    <row r="173" spans="1:5" x14ac:dyDescent="0.2">
      <c r="A173" s="43" t="s">
        <v>281</v>
      </c>
      <c r="B173" s="40">
        <f>'2022'!N179</f>
        <v>0</v>
      </c>
      <c r="C173" s="40">
        <f>'2023'!N179</f>
        <v>0</v>
      </c>
      <c r="D173" s="54">
        <f>'2024'!N173</f>
        <v>0</v>
      </c>
      <c r="E173" s="54">
        <f>'2025'!N173</f>
        <v>0</v>
      </c>
    </row>
    <row r="174" spans="1:5" x14ac:dyDescent="0.2">
      <c r="A174" s="43" t="s">
        <v>282</v>
      </c>
      <c r="B174" s="40">
        <f>'2022'!N180</f>
        <v>0</v>
      </c>
      <c r="C174" s="40">
        <f>'2023'!N180</f>
        <v>0</v>
      </c>
      <c r="D174" s="54">
        <f>'2024'!N174</f>
        <v>0</v>
      </c>
      <c r="E174" s="54">
        <f>'2025'!N174</f>
        <v>0</v>
      </c>
    </row>
    <row r="175" spans="1:5" x14ac:dyDescent="0.2">
      <c r="A175" s="43" t="s">
        <v>283</v>
      </c>
      <c r="B175" s="40">
        <f>'2022'!N181</f>
        <v>0</v>
      </c>
      <c r="C175" s="40">
        <f>'2023'!N181</f>
        <v>0</v>
      </c>
      <c r="D175" s="54">
        <f>'2024'!N175</f>
        <v>0</v>
      </c>
      <c r="E175" s="54">
        <f>'2025'!N175</f>
        <v>0</v>
      </c>
    </row>
    <row r="176" spans="1:5" x14ac:dyDescent="0.2">
      <c r="A176" s="43" t="s">
        <v>284</v>
      </c>
      <c r="B176" s="40">
        <f>'2022'!N182</f>
        <v>0</v>
      </c>
      <c r="C176" s="40">
        <f>'2023'!N182</f>
        <v>0</v>
      </c>
      <c r="D176" s="54">
        <f>'2024'!N176</f>
        <v>0</v>
      </c>
      <c r="E176" s="54">
        <f>'2025'!N176</f>
        <v>0</v>
      </c>
    </row>
    <row r="177" spans="1:5" x14ac:dyDescent="0.2">
      <c r="A177" s="47" t="s">
        <v>285</v>
      </c>
      <c r="B177" s="54">
        <f>'2022'!N183</f>
        <v>0</v>
      </c>
      <c r="C177" s="54">
        <f>'2023'!N183</f>
        <v>0</v>
      </c>
      <c r="D177" s="54">
        <f>'2024'!N177</f>
        <v>0</v>
      </c>
      <c r="E177" s="54">
        <f>'2025'!N177</f>
        <v>0</v>
      </c>
    </row>
    <row r="178" spans="1:5" x14ac:dyDescent="0.2">
      <c r="A178" s="43" t="s">
        <v>286</v>
      </c>
      <c r="B178" s="40">
        <f>'2022'!N184</f>
        <v>0</v>
      </c>
      <c r="C178" s="40">
        <f>'2023'!N184</f>
        <v>0</v>
      </c>
      <c r="D178" s="54">
        <f>'2024'!N178</f>
        <v>0</v>
      </c>
      <c r="E178" s="54">
        <f>'2025'!N178</f>
        <v>0</v>
      </c>
    </row>
    <row r="179" spans="1:5" x14ac:dyDescent="0.2">
      <c r="A179" s="43" t="s">
        <v>287</v>
      </c>
      <c r="B179" s="40">
        <f>'2022'!N185</f>
        <v>0</v>
      </c>
      <c r="C179" s="40">
        <f>'2023'!N185</f>
        <v>0</v>
      </c>
      <c r="D179" s="54">
        <f>'2024'!N179</f>
        <v>0</v>
      </c>
      <c r="E179" s="54">
        <f>'2025'!N179</f>
        <v>0</v>
      </c>
    </row>
    <row r="180" spans="1:5" x14ac:dyDescent="0.2">
      <c r="A180" s="43" t="s">
        <v>288</v>
      </c>
      <c r="B180" s="40">
        <f>'2022'!N186</f>
        <v>0</v>
      </c>
      <c r="C180" s="40">
        <f>'2023'!N186</f>
        <v>0</v>
      </c>
      <c r="D180" s="54">
        <f>'2024'!N180</f>
        <v>0</v>
      </c>
      <c r="E180" s="54">
        <f>'2025'!N180</f>
        <v>0</v>
      </c>
    </row>
    <row r="181" spans="1:5" x14ac:dyDescent="0.2">
      <c r="A181" s="43" t="s">
        <v>289</v>
      </c>
      <c r="B181" s="40">
        <f>'2022'!N187</f>
        <v>0</v>
      </c>
      <c r="C181" s="40">
        <f>'2023'!N187</f>
        <v>0</v>
      </c>
      <c r="D181" s="54">
        <f>'2024'!N181</f>
        <v>0</v>
      </c>
      <c r="E181" s="54">
        <f>'2025'!N181</f>
        <v>0</v>
      </c>
    </row>
    <row r="182" spans="1:5" x14ac:dyDescent="0.2">
      <c r="A182" s="43" t="s">
        <v>290</v>
      </c>
      <c r="B182" s="40">
        <f>'2022'!N188</f>
        <v>0</v>
      </c>
      <c r="C182" s="40">
        <f>'2023'!N188</f>
        <v>0</v>
      </c>
      <c r="D182" s="54">
        <f>'2024'!N182</f>
        <v>0</v>
      </c>
      <c r="E182" s="54">
        <f>'2025'!N182</f>
        <v>0</v>
      </c>
    </row>
    <row r="183" spans="1:5" x14ac:dyDescent="0.2">
      <c r="A183" s="49" t="s">
        <v>291</v>
      </c>
      <c r="B183" s="54">
        <f>'2022'!N189</f>
        <v>8</v>
      </c>
      <c r="C183" s="54">
        <f>'2023'!N189</f>
        <v>0</v>
      </c>
      <c r="D183" s="54">
        <f>'2024'!N183</f>
        <v>2</v>
      </c>
      <c r="E183" s="54">
        <f>'2025'!N183</f>
        <v>2</v>
      </c>
    </row>
    <row r="184" spans="1:5" x14ac:dyDescent="0.2">
      <c r="A184" s="47" t="s">
        <v>292</v>
      </c>
      <c r="B184" s="54">
        <f>'2022'!N190</f>
        <v>8</v>
      </c>
      <c r="C184" s="54">
        <f>'2023'!N190</f>
        <v>0</v>
      </c>
      <c r="D184" s="54">
        <f>'2024'!N184</f>
        <v>2</v>
      </c>
      <c r="E184" s="54">
        <f>'2025'!N184</f>
        <v>2</v>
      </c>
    </row>
    <row r="185" spans="1:5" x14ac:dyDescent="0.2">
      <c r="A185" s="43" t="s">
        <v>293</v>
      </c>
      <c r="B185" s="40">
        <f>'2022'!N191</f>
        <v>7</v>
      </c>
      <c r="C185" s="40">
        <f>'2023'!N191</f>
        <v>0</v>
      </c>
      <c r="D185" s="54">
        <f>'2024'!N185</f>
        <v>2</v>
      </c>
      <c r="E185" s="54">
        <f>'2025'!N185</f>
        <v>2</v>
      </c>
    </row>
    <row r="186" spans="1:5" x14ac:dyDescent="0.2">
      <c r="A186" s="43" t="s">
        <v>294</v>
      </c>
      <c r="B186" s="40">
        <f>'2022'!N192</f>
        <v>1</v>
      </c>
      <c r="C186" s="40">
        <f>'2023'!N192</f>
        <v>0</v>
      </c>
      <c r="D186" s="54">
        <f>'2024'!N186</f>
        <v>0</v>
      </c>
      <c r="E186" s="54">
        <f>'2025'!N186</f>
        <v>0</v>
      </c>
    </row>
    <row r="187" spans="1:5" x14ac:dyDescent="0.2">
      <c r="A187" s="43" t="s">
        <v>295</v>
      </c>
      <c r="B187" s="40">
        <f>'2022'!N193</f>
        <v>0</v>
      </c>
      <c r="C187" s="40">
        <f>'2023'!N193</f>
        <v>0</v>
      </c>
      <c r="D187" s="54">
        <f>'2024'!N187</f>
        <v>0</v>
      </c>
      <c r="E187" s="54">
        <f>'2025'!N187</f>
        <v>0</v>
      </c>
    </row>
    <row r="188" spans="1:5" x14ac:dyDescent="0.2">
      <c r="A188" s="43" t="s">
        <v>296</v>
      </c>
      <c r="B188" s="40">
        <f>'2022'!N194</f>
        <v>0</v>
      </c>
      <c r="C188" s="40">
        <f>'2023'!N194</f>
        <v>0</v>
      </c>
      <c r="D188" s="54">
        <f>'2024'!N188</f>
        <v>0</v>
      </c>
      <c r="E188" s="54">
        <f>'2025'!N188</f>
        <v>0</v>
      </c>
    </row>
    <row r="189" spans="1:5" x14ac:dyDescent="0.2">
      <c r="A189" s="43" t="s">
        <v>297</v>
      </c>
      <c r="B189" s="40">
        <f>'2022'!N195</f>
        <v>0</v>
      </c>
      <c r="C189" s="40">
        <f>'2023'!N195</f>
        <v>0</v>
      </c>
      <c r="D189" s="54">
        <f>'2024'!N189</f>
        <v>0</v>
      </c>
      <c r="E189" s="54">
        <f>'2025'!N189</f>
        <v>0</v>
      </c>
    </row>
    <row r="190" spans="1:5" x14ac:dyDescent="0.2">
      <c r="A190" s="47" t="s">
        <v>298</v>
      </c>
      <c r="B190" s="54">
        <f>'2022'!N196</f>
        <v>8</v>
      </c>
      <c r="C190" s="54">
        <f>'2023'!N196</f>
        <v>0</v>
      </c>
      <c r="D190" s="54">
        <f>'2024'!N190</f>
        <v>2</v>
      </c>
      <c r="E190" s="54">
        <f>'2025'!N190</f>
        <v>2</v>
      </c>
    </row>
    <row r="191" spans="1:5" x14ac:dyDescent="0.2">
      <c r="A191" s="43" t="s">
        <v>299</v>
      </c>
      <c r="B191" s="40">
        <f>'2022'!N197</f>
        <v>5</v>
      </c>
      <c r="C191" s="40">
        <f>'2023'!N197</f>
        <v>0</v>
      </c>
      <c r="D191" s="54">
        <f>'2024'!N191</f>
        <v>2</v>
      </c>
      <c r="E191" s="54">
        <f>'2025'!N191</f>
        <v>2</v>
      </c>
    </row>
    <row r="192" spans="1:5" x14ac:dyDescent="0.2">
      <c r="A192" s="43" t="s">
        <v>300</v>
      </c>
      <c r="B192" s="40">
        <f>'2022'!N198</f>
        <v>3</v>
      </c>
      <c r="C192" s="40">
        <f>'2023'!N198</f>
        <v>0</v>
      </c>
      <c r="D192" s="54">
        <f>'2024'!N192</f>
        <v>0</v>
      </c>
      <c r="E192" s="54">
        <f>'2025'!N192</f>
        <v>0</v>
      </c>
    </row>
    <row r="193" spans="1:5" x14ac:dyDescent="0.2">
      <c r="A193" s="43" t="s">
        <v>301</v>
      </c>
      <c r="B193" s="40">
        <f>'2022'!N199</f>
        <v>0</v>
      </c>
      <c r="C193" s="40">
        <f>'2023'!N199</f>
        <v>0</v>
      </c>
      <c r="D193" s="54">
        <f>'2024'!N193</f>
        <v>0</v>
      </c>
      <c r="E193" s="54">
        <f>'2025'!N193</f>
        <v>0</v>
      </c>
    </row>
    <row r="194" spans="1:5" x14ac:dyDescent="0.2">
      <c r="A194" s="43" t="s">
        <v>302</v>
      </c>
      <c r="B194" s="40">
        <f>'2022'!N200</f>
        <v>0</v>
      </c>
      <c r="C194" s="40">
        <f>'2023'!N200</f>
        <v>0</v>
      </c>
      <c r="D194" s="54">
        <f>'2024'!N194</f>
        <v>0</v>
      </c>
      <c r="E194" s="54">
        <f>'2025'!N194</f>
        <v>0</v>
      </c>
    </row>
    <row r="195" spans="1:5" x14ac:dyDescent="0.2">
      <c r="A195" s="43" t="s">
        <v>303</v>
      </c>
      <c r="B195" s="54">
        <f>'2022'!N201</f>
        <v>0</v>
      </c>
      <c r="C195" s="54">
        <f>'2023'!N201</f>
        <v>0</v>
      </c>
      <c r="D195" s="54">
        <f>'2024'!N195</f>
        <v>0</v>
      </c>
      <c r="E195" s="54">
        <f>'2025'!N195</f>
        <v>0</v>
      </c>
    </row>
    <row r="196" spans="1:5" x14ac:dyDescent="0.2">
      <c r="A196" s="43" t="s">
        <v>304</v>
      </c>
      <c r="B196" s="40">
        <f>'2022'!N202</f>
        <v>0</v>
      </c>
      <c r="C196" s="40">
        <f>'2023'!N202</f>
        <v>0</v>
      </c>
      <c r="D196" s="54">
        <f>'2024'!N196</f>
        <v>0</v>
      </c>
      <c r="E196" s="54">
        <f>'2025'!N196</f>
        <v>0</v>
      </c>
    </row>
    <row r="197" spans="1:5" x14ac:dyDescent="0.2">
      <c r="A197" s="43" t="s">
        <v>305</v>
      </c>
      <c r="B197" s="40">
        <f>'2022'!N203</f>
        <v>0</v>
      </c>
      <c r="C197" s="40">
        <f>'2023'!N203</f>
        <v>0</v>
      </c>
      <c r="D197" s="54">
        <f>'2024'!N197</f>
        <v>0</v>
      </c>
      <c r="E197" s="54">
        <f>'2025'!N197</f>
        <v>0</v>
      </c>
    </row>
    <row r="198" spans="1:5" x14ac:dyDescent="0.2">
      <c r="A198" s="43" t="s">
        <v>306</v>
      </c>
      <c r="B198" s="40">
        <f>'2022'!N204</f>
        <v>0</v>
      </c>
      <c r="C198" s="40">
        <f>'2023'!N204</f>
        <v>0</v>
      </c>
      <c r="D198" s="54">
        <f>'2024'!N198</f>
        <v>0</v>
      </c>
      <c r="E198" s="54">
        <f>'2025'!N198</f>
        <v>0</v>
      </c>
    </row>
    <row r="199" spans="1:5" x14ac:dyDescent="0.2">
      <c r="A199" s="49" t="s">
        <v>307</v>
      </c>
      <c r="B199" s="54">
        <f>'2022'!N205</f>
        <v>17</v>
      </c>
      <c r="C199" s="54">
        <f>'2023'!N205</f>
        <v>14</v>
      </c>
      <c r="D199" s="54">
        <f>'2024'!N199</f>
        <v>8</v>
      </c>
      <c r="E199" s="54">
        <f>'2025'!N199</f>
        <v>4</v>
      </c>
    </row>
    <row r="200" spans="1:5" x14ac:dyDescent="0.2">
      <c r="A200" s="47" t="s">
        <v>308</v>
      </c>
      <c r="B200" s="54">
        <f>'2022'!N206</f>
        <v>17</v>
      </c>
      <c r="C200" s="54">
        <f>'2023'!N206</f>
        <v>14</v>
      </c>
      <c r="D200" s="54">
        <f>'2024'!N200</f>
        <v>8</v>
      </c>
      <c r="E200" s="54">
        <f>'2025'!N200</f>
        <v>4</v>
      </c>
    </row>
    <row r="201" spans="1:5" x14ac:dyDescent="0.2">
      <c r="A201" s="43" t="s">
        <v>309</v>
      </c>
      <c r="B201" s="40">
        <f>'2022'!N207</f>
        <v>17</v>
      </c>
      <c r="C201" s="40">
        <f>'2023'!N207</f>
        <v>14</v>
      </c>
      <c r="D201" s="54">
        <f>'2024'!N201</f>
        <v>7</v>
      </c>
      <c r="E201" s="54">
        <f>'2025'!N201</f>
        <v>3</v>
      </c>
    </row>
    <row r="202" spans="1:5" x14ac:dyDescent="0.2">
      <c r="A202" s="43" t="s">
        <v>310</v>
      </c>
      <c r="B202" s="40">
        <f>'2022'!N208</f>
        <v>0</v>
      </c>
      <c r="C202" s="40">
        <f>'2023'!N208</f>
        <v>0</v>
      </c>
      <c r="D202" s="54">
        <f>'2024'!N202</f>
        <v>1</v>
      </c>
      <c r="E202" s="54">
        <f>'2025'!N202</f>
        <v>1</v>
      </c>
    </row>
    <row r="203" spans="1:5" x14ac:dyDescent="0.2">
      <c r="A203" s="43" t="s">
        <v>311</v>
      </c>
      <c r="B203" s="40">
        <f>'2022'!N209</f>
        <v>0</v>
      </c>
      <c r="C203" s="40">
        <f>'2023'!N209</f>
        <v>0</v>
      </c>
      <c r="D203" s="54">
        <f>'2024'!N203</f>
        <v>0</v>
      </c>
      <c r="E203" s="54">
        <f>'2025'!N203</f>
        <v>0</v>
      </c>
    </row>
    <row r="204" spans="1:5" x14ac:dyDescent="0.2">
      <c r="A204" s="43" t="s">
        <v>312</v>
      </c>
      <c r="B204" s="40">
        <f>'2022'!N210</f>
        <v>0</v>
      </c>
      <c r="C204" s="40">
        <f>'2023'!N210</f>
        <v>0</v>
      </c>
      <c r="D204" s="54">
        <f>'2024'!N204</f>
        <v>0</v>
      </c>
      <c r="E204" s="54">
        <f>'2025'!N204</f>
        <v>0</v>
      </c>
    </row>
    <row r="205" spans="1:5" x14ac:dyDescent="0.2">
      <c r="A205" s="43" t="s">
        <v>313</v>
      </c>
      <c r="B205" s="40">
        <f>'2022'!N211</f>
        <v>0</v>
      </c>
      <c r="C205" s="40">
        <f>'2023'!N211</f>
        <v>0</v>
      </c>
      <c r="D205" s="54">
        <f>'2024'!N205</f>
        <v>0</v>
      </c>
      <c r="E205" s="54">
        <f>'2025'!N205</f>
        <v>0</v>
      </c>
    </row>
    <row r="206" spans="1:5" x14ac:dyDescent="0.2">
      <c r="A206" s="47" t="s">
        <v>314</v>
      </c>
      <c r="B206" s="54">
        <f>'2022'!N212</f>
        <v>17</v>
      </c>
      <c r="C206" s="54">
        <f>'2023'!N212</f>
        <v>13</v>
      </c>
      <c r="D206" s="54">
        <f>'2024'!N206</f>
        <v>8</v>
      </c>
      <c r="E206" s="54">
        <f>'2025'!N206</f>
        <v>4</v>
      </c>
    </row>
    <row r="207" spans="1:5" x14ac:dyDescent="0.2">
      <c r="A207" s="43" t="s">
        <v>315</v>
      </c>
      <c r="B207" s="40">
        <f>'2022'!N213</f>
        <v>17</v>
      </c>
      <c r="C207" s="40">
        <f>'2023'!N213</f>
        <v>13</v>
      </c>
      <c r="D207" s="54">
        <f>'2024'!N207</f>
        <v>8</v>
      </c>
      <c r="E207" s="54">
        <f>'2025'!N207</f>
        <v>2</v>
      </c>
    </row>
    <row r="208" spans="1:5" x14ac:dyDescent="0.2">
      <c r="A208" s="43" t="s">
        <v>316</v>
      </c>
      <c r="B208" s="40">
        <f>'2022'!N214</f>
        <v>0</v>
      </c>
      <c r="C208" s="40">
        <f>'2023'!N214</f>
        <v>0</v>
      </c>
      <c r="D208" s="54">
        <f>'2024'!N208</f>
        <v>0</v>
      </c>
      <c r="E208" s="54">
        <f>'2025'!N208</f>
        <v>1</v>
      </c>
    </row>
    <row r="209" spans="1:5" x14ac:dyDescent="0.2">
      <c r="A209" s="43" t="s">
        <v>317</v>
      </c>
      <c r="B209" s="40">
        <f>'2022'!N215</f>
        <v>0</v>
      </c>
      <c r="C209" s="40">
        <f>'2023'!N215</f>
        <v>0</v>
      </c>
      <c r="D209" s="54">
        <f>'2024'!N209</f>
        <v>0</v>
      </c>
      <c r="E209" s="54">
        <f>'2025'!N209</f>
        <v>0</v>
      </c>
    </row>
    <row r="210" spans="1:5" x14ac:dyDescent="0.2">
      <c r="A210" s="43" t="s">
        <v>318</v>
      </c>
      <c r="B210" s="40">
        <f>'2022'!N216</f>
        <v>0</v>
      </c>
      <c r="C210" s="40">
        <f>'2023'!N216</f>
        <v>0</v>
      </c>
      <c r="D210" s="54">
        <f>'2024'!N210</f>
        <v>0</v>
      </c>
      <c r="E210" s="54">
        <f>'2025'!N210</f>
        <v>1</v>
      </c>
    </row>
    <row r="211" spans="1:5" x14ac:dyDescent="0.2">
      <c r="A211" s="43" t="s">
        <v>319</v>
      </c>
      <c r="B211" s="40">
        <f>'2022'!N217</f>
        <v>0</v>
      </c>
      <c r="C211" s="40">
        <f>'2023'!N217</f>
        <v>0</v>
      </c>
      <c r="D211" s="54">
        <f>'2024'!N211</f>
        <v>0</v>
      </c>
      <c r="E211" s="54">
        <f>'2025'!N211</f>
        <v>0</v>
      </c>
    </row>
    <row r="212" spans="1:5" x14ac:dyDescent="0.2">
      <c r="A212" s="49" t="s">
        <v>320</v>
      </c>
      <c r="B212" s="54">
        <f>'2022'!N218</f>
        <v>0</v>
      </c>
      <c r="C212" s="54">
        <f>'2023'!N218</f>
        <v>0</v>
      </c>
      <c r="D212" s="54">
        <f>'2024'!N212</f>
        <v>0</v>
      </c>
      <c r="E212" s="54">
        <f>'2025'!N212</f>
        <v>0</v>
      </c>
    </row>
    <row r="213" spans="1:5" x14ac:dyDescent="0.2">
      <c r="A213" s="47" t="s">
        <v>321</v>
      </c>
      <c r="B213" s="54">
        <f>'2022'!N219</f>
        <v>0</v>
      </c>
      <c r="C213" s="54">
        <f>'2023'!N219</f>
        <v>0</v>
      </c>
      <c r="D213" s="54">
        <f>'2024'!N213</f>
        <v>0</v>
      </c>
      <c r="E213" s="54">
        <f>'2025'!N213</f>
        <v>0</v>
      </c>
    </row>
    <row r="214" spans="1:5" x14ac:dyDescent="0.2">
      <c r="A214" s="43" t="s">
        <v>322</v>
      </c>
      <c r="B214" s="40">
        <f>'2022'!N220</f>
        <v>0</v>
      </c>
      <c r="C214" s="40">
        <f>'2023'!N220</f>
        <v>0</v>
      </c>
      <c r="D214" s="54">
        <f>'2024'!N214</f>
        <v>0</v>
      </c>
      <c r="E214" s="54">
        <f>'2025'!N214</f>
        <v>0</v>
      </c>
    </row>
    <row r="215" spans="1:5" x14ac:dyDescent="0.2">
      <c r="A215" s="43" t="s">
        <v>323</v>
      </c>
      <c r="B215" s="40">
        <f>'2022'!N221</f>
        <v>0</v>
      </c>
      <c r="C215" s="40">
        <f>'2023'!N221</f>
        <v>0</v>
      </c>
      <c r="D215" s="54">
        <f>'2024'!N215</f>
        <v>0</v>
      </c>
      <c r="E215" s="54">
        <f>'2025'!N215</f>
        <v>0</v>
      </c>
    </row>
    <row r="216" spans="1:5" x14ac:dyDescent="0.2">
      <c r="A216" s="43" t="s">
        <v>324</v>
      </c>
      <c r="B216" s="40">
        <f>'2022'!N222</f>
        <v>0</v>
      </c>
      <c r="C216" s="40">
        <f>'2023'!N222</f>
        <v>0</v>
      </c>
      <c r="D216" s="54">
        <f>'2024'!N216</f>
        <v>0</v>
      </c>
      <c r="E216" s="54">
        <f>'2025'!N216</f>
        <v>0</v>
      </c>
    </row>
    <row r="217" spans="1:5" x14ac:dyDescent="0.2">
      <c r="A217" s="43" t="s">
        <v>325</v>
      </c>
      <c r="B217" s="40">
        <f>'2022'!N223</f>
        <v>0</v>
      </c>
      <c r="C217" s="40">
        <f>'2023'!N223</f>
        <v>0</v>
      </c>
      <c r="D217" s="54">
        <f>'2024'!N217</f>
        <v>0</v>
      </c>
      <c r="E217" s="54">
        <f>'2025'!N217</f>
        <v>0</v>
      </c>
    </row>
    <row r="218" spans="1:5" x14ac:dyDescent="0.2">
      <c r="A218" s="43" t="s">
        <v>326</v>
      </c>
      <c r="B218" s="40">
        <f>'2022'!N224</f>
        <v>0</v>
      </c>
      <c r="C218" s="40">
        <f>'2023'!N224</f>
        <v>0</v>
      </c>
      <c r="D218" s="54">
        <f>'2024'!N218</f>
        <v>0</v>
      </c>
      <c r="E218" s="54">
        <f>'2025'!N218</f>
        <v>0</v>
      </c>
    </row>
    <row r="219" spans="1:5" x14ac:dyDescent="0.2">
      <c r="A219" s="47" t="s">
        <v>327</v>
      </c>
      <c r="B219" s="54">
        <f>'2022'!N225</f>
        <v>0</v>
      </c>
      <c r="C219" s="54">
        <f>'2023'!N225</f>
        <v>0</v>
      </c>
      <c r="D219" s="54">
        <f>'2024'!N219</f>
        <v>0</v>
      </c>
      <c r="E219" s="54">
        <f>'2025'!N219</f>
        <v>0</v>
      </c>
    </row>
    <row r="220" spans="1:5" x14ac:dyDescent="0.2">
      <c r="A220" s="43" t="s">
        <v>328</v>
      </c>
      <c r="B220" s="40">
        <f>'2022'!N226</f>
        <v>0</v>
      </c>
      <c r="C220" s="40">
        <f>'2023'!N226</f>
        <v>0</v>
      </c>
      <c r="D220" s="54">
        <f>'2024'!N220</f>
        <v>0</v>
      </c>
      <c r="E220" s="54">
        <f>'2025'!N220</f>
        <v>0</v>
      </c>
    </row>
    <row r="221" spans="1:5" x14ac:dyDescent="0.2">
      <c r="A221" s="43" t="s">
        <v>329</v>
      </c>
      <c r="B221" s="40">
        <f>'2022'!N227</f>
        <v>0</v>
      </c>
      <c r="C221" s="40">
        <f>'2023'!N227</f>
        <v>0</v>
      </c>
      <c r="D221" s="54">
        <f>'2024'!N221</f>
        <v>0</v>
      </c>
      <c r="E221" s="54">
        <f>'2025'!N221</f>
        <v>0</v>
      </c>
    </row>
    <row r="222" spans="1:5" x14ac:dyDescent="0.2">
      <c r="A222" s="43" t="s">
        <v>330</v>
      </c>
      <c r="B222" s="40">
        <f>'2022'!N228</f>
        <v>0</v>
      </c>
      <c r="C222" s="40">
        <f>'2023'!N228</f>
        <v>0</v>
      </c>
      <c r="D222" s="54">
        <f>'2024'!N222</f>
        <v>0</v>
      </c>
      <c r="E222" s="54">
        <f>'2025'!N222</f>
        <v>0</v>
      </c>
    </row>
    <row r="223" spans="1:5" x14ac:dyDescent="0.2">
      <c r="A223" s="43" t="s">
        <v>331</v>
      </c>
      <c r="B223" s="40">
        <f>'2022'!N229</f>
        <v>0</v>
      </c>
      <c r="C223" s="40">
        <f>'2023'!N229</f>
        <v>0</v>
      </c>
      <c r="D223" s="54">
        <f>'2024'!N223</f>
        <v>0</v>
      </c>
      <c r="E223" s="54">
        <f>'2025'!N223</f>
        <v>0</v>
      </c>
    </row>
    <row r="224" spans="1:5" x14ac:dyDescent="0.2">
      <c r="A224" s="49" t="s">
        <v>332</v>
      </c>
      <c r="B224" s="54">
        <f>'2022'!N230</f>
        <v>0</v>
      </c>
      <c r="C224" s="54">
        <f>'2023'!N230</f>
        <v>0</v>
      </c>
      <c r="D224" s="54">
        <f>'2024'!N224</f>
        <v>0</v>
      </c>
      <c r="E224" s="54">
        <f>'2025'!N224</f>
        <v>0</v>
      </c>
    </row>
    <row r="225" spans="1:5" x14ac:dyDescent="0.2">
      <c r="A225" s="47" t="s">
        <v>333</v>
      </c>
      <c r="B225" s="54">
        <f>'2022'!N231</f>
        <v>0</v>
      </c>
      <c r="C225" s="54">
        <f>'2023'!N231</f>
        <v>0</v>
      </c>
      <c r="D225" s="54">
        <f>'2024'!N225</f>
        <v>0</v>
      </c>
      <c r="E225" s="54">
        <f>'2025'!N225</f>
        <v>0</v>
      </c>
    </row>
    <row r="226" spans="1:5" x14ac:dyDescent="0.2">
      <c r="A226" s="43" t="s">
        <v>334</v>
      </c>
      <c r="B226" s="40">
        <f>'2022'!N232</f>
        <v>0</v>
      </c>
      <c r="C226" s="40">
        <f>'2023'!N232</f>
        <v>0</v>
      </c>
      <c r="D226" s="54">
        <f>'2024'!N226</f>
        <v>0</v>
      </c>
      <c r="E226" s="54">
        <f>'2025'!N226</f>
        <v>0</v>
      </c>
    </row>
    <row r="227" spans="1:5" x14ac:dyDescent="0.2">
      <c r="A227" s="43" t="s">
        <v>335</v>
      </c>
      <c r="B227" s="40">
        <f>'2022'!N233</f>
        <v>0</v>
      </c>
      <c r="C227" s="40">
        <f>'2023'!N233</f>
        <v>0</v>
      </c>
      <c r="D227" s="54">
        <f>'2024'!N227</f>
        <v>0</v>
      </c>
      <c r="E227" s="54">
        <f>'2025'!N227</f>
        <v>0</v>
      </c>
    </row>
    <row r="228" spans="1:5" x14ac:dyDescent="0.2">
      <c r="A228" s="43" t="s">
        <v>336</v>
      </c>
      <c r="B228" s="40">
        <f>'2022'!N234</f>
        <v>0</v>
      </c>
      <c r="C228" s="40">
        <f>'2023'!N234</f>
        <v>0</v>
      </c>
      <c r="D228" s="54">
        <f>'2024'!N228</f>
        <v>0</v>
      </c>
      <c r="E228" s="54">
        <f>'2025'!N228</f>
        <v>0</v>
      </c>
    </row>
    <row r="229" spans="1:5" x14ac:dyDescent="0.2">
      <c r="A229" s="43" t="s">
        <v>337</v>
      </c>
      <c r="B229" s="40">
        <f>'2022'!N235</f>
        <v>0</v>
      </c>
      <c r="C229" s="40">
        <f>'2023'!N235</f>
        <v>0</v>
      </c>
      <c r="D229" s="54">
        <f>'2024'!N229</f>
        <v>0</v>
      </c>
      <c r="E229" s="54">
        <f>'2025'!N229</f>
        <v>0</v>
      </c>
    </row>
    <row r="230" spans="1:5" x14ac:dyDescent="0.2">
      <c r="A230" s="43" t="s">
        <v>338</v>
      </c>
      <c r="B230" s="40">
        <f>'2022'!N236</f>
        <v>0</v>
      </c>
      <c r="C230" s="40">
        <f>'2023'!N236</f>
        <v>0</v>
      </c>
      <c r="D230" s="54">
        <f>'2024'!N230</f>
        <v>0</v>
      </c>
      <c r="E230" s="54">
        <f>'2025'!N230</f>
        <v>0</v>
      </c>
    </row>
    <row r="231" spans="1:5" x14ac:dyDescent="0.2">
      <c r="A231" s="47" t="s">
        <v>339</v>
      </c>
      <c r="B231" s="54">
        <f>'2022'!N237</f>
        <v>11</v>
      </c>
      <c r="C231" s="54">
        <f>'2023'!N237</f>
        <v>5</v>
      </c>
      <c r="D231" s="54">
        <f>'2024'!N231</f>
        <v>3</v>
      </c>
      <c r="E231" s="54">
        <f>'2025'!N231</f>
        <v>7</v>
      </c>
    </row>
    <row r="232" spans="1:5" x14ac:dyDescent="0.2">
      <c r="A232" s="47" t="s">
        <v>340</v>
      </c>
      <c r="B232" s="54">
        <f>'2022'!N238</f>
        <v>11</v>
      </c>
      <c r="C232" s="54">
        <f>'2023'!N238</f>
        <v>5</v>
      </c>
      <c r="D232" s="54">
        <f>'2024'!N232</f>
        <v>3</v>
      </c>
      <c r="E232" s="54">
        <f>'2025'!N232</f>
        <v>7</v>
      </c>
    </row>
    <row r="233" spans="1:5" x14ac:dyDescent="0.2">
      <c r="A233" s="43" t="s">
        <v>341</v>
      </c>
      <c r="B233" s="40">
        <f>'2022'!N239</f>
        <v>11</v>
      </c>
      <c r="C233" s="40">
        <f>'2023'!N239</f>
        <v>5</v>
      </c>
      <c r="D233" s="54">
        <f>'2024'!N233</f>
        <v>3</v>
      </c>
      <c r="E233" s="54">
        <f>'2025'!N233</f>
        <v>5</v>
      </c>
    </row>
    <row r="234" spans="1:5" x14ac:dyDescent="0.2">
      <c r="A234" s="43" t="s">
        <v>342</v>
      </c>
      <c r="B234" s="40">
        <f>'2022'!N240</f>
        <v>0</v>
      </c>
      <c r="C234" s="40">
        <f>'2023'!N240</f>
        <v>0</v>
      </c>
      <c r="D234" s="54">
        <f>'2024'!N234</f>
        <v>0</v>
      </c>
      <c r="E234" s="54">
        <f>'2025'!N234</f>
        <v>0</v>
      </c>
    </row>
    <row r="235" spans="1:5" x14ac:dyDescent="0.2">
      <c r="A235" s="43" t="s">
        <v>343</v>
      </c>
      <c r="B235" s="40">
        <f>'2022'!N241</f>
        <v>0</v>
      </c>
      <c r="C235" s="40">
        <f>'2023'!N241</f>
        <v>0</v>
      </c>
      <c r="D235" s="54">
        <f>'2024'!N235</f>
        <v>0</v>
      </c>
      <c r="E235" s="54">
        <f>'2025'!N235</f>
        <v>2</v>
      </c>
    </row>
    <row r="236" spans="1:5" x14ac:dyDescent="0.2">
      <c r="A236" s="43" t="s">
        <v>344</v>
      </c>
      <c r="B236" s="40">
        <f>'2022'!N242</f>
        <v>0</v>
      </c>
      <c r="C236" s="40">
        <f>'2023'!N242</f>
        <v>0</v>
      </c>
      <c r="D236" s="54">
        <f>'2024'!N236</f>
        <v>0</v>
      </c>
      <c r="E236" s="54">
        <f>'2025'!N236</f>
        <v>0</v>
      </c>
    </row>
    <row r="237" spans="1:5" x14ac:dyDescent="0.2">
      <c r="A237" s="43" t="s">
        <v>345</v>
      </c>
      <c r="B237" s="40">
        <f>'2022'!N243</f>
        <v>0</v>
      </c>
      <c r="C237" s="40">
        <f>'2023'!N243</f>
        <v>0</v>
      </c>
      <c r="D237" s="54">
        <f>'2024'!N237</f>
        <v>0</v>
      </c>
      <c r="E237" s="54">
        <f>'2025'!N237</f>
        <v>0</v>
      </c>
    </row>
    <row r="238" spans="1:5" x14ac:dyDescent="0.2">
      <c r="A238" s="47" t="s">
        <v>108</v>
      </c>
      <c r="B238" s="54">
        <f>'2022'!N245</f>
        <v>141</v>
      </c>
      <c r="C238" s="54">
        <f>'2023'!N245</f>
        <v>91</v>
      </c>
      <c r="D238" s="54">
        <f>'2024'!N238</f>
        <v>89</v>
      </c>
      <c r="E238" s="54">
        <f>'2025'!N238</f>
        <v>67</v>
      </c>
    </row>
    <row r="239" spans="1:5" x14ac:dyDescent="0.2">
      <c r="A239" s="47" t="s">
        <v>134</v>
      </c>
      <c r="B239" s="54">
        <f>'2022'!N246</f>
        <v>70</v>
      </c>
      <c r="C239" s="54">
        <f>'2023'!N246</f>
        <v>45</v>
      </c>
      <c r="D239" s="54">
        <f>'2024'!N239</f>
        <v>40</v>
      </c>
      <c r="E239" s="54">
        <f>'2025'!N239</f>
        <v>36</v>
      </c>
    </row>
    <row r="240" spans="1:5" x14ac:dyDescent="0.2">
      <c r="A240" s="47" t="s">
        <v>346</v>
      </c>
      <c r="B240" s="54">
        <f>'2022'!N247</f>
        <v>41</v>
      </c>
      <c r="C240" s="54">
        <f>'2023'!N247</f>
        <v>22</v>
      </c>
      <c r="D240" s="54">
        <f>'2024'!N240</f>
        <v>25</v>
      </c>
      <c r="E240" s="54">
        <f>'2025'!N240</f>
        <v>35</v>
      </c>
    </row>
    <row r="241" spans="1:5" x14ac:dyDescent="0.2">
      <c r="A241" s="43" t="s">
        <v>347</v>
      </c>
      <c r="B241" s="40">
        <f>'2022'!N248</f>
        <v>25</v>
      </c>
      <c r="C241" s="40">
        <f>'2023'!N248</f>
        <v>16</v>
      </c>
      <c r="D241" s="54">
        <f>'2024'!N241</f>
        <v>16</v>
      </c>
      <c r="E241" s="54">
        <f>'2025'!N241</f>
        <v>21</v>
      </c>
    </row>
    <row r="242" spans="1:5" x14ac:dyDescent="0.2">
      <c r="A242" s="43" t="s">
        <v>348</v>
      </c>
      <c r="B242" s="40">
        <f>'2022'!N249</f>
        <v>16</v>
      </c>
      <c r="C242" s="40">
        <f>'2023'!N249</f>
        <v>6</v>
      </c>
      <c r="D242" s="54">
        <f>'2024'!N242</f>
        <v>9</v>
      </c>
      <c r="E242" s="54">
        <f>'2025'!N242</f>
        <v>14</v>
      </c>
    </row>
    <row r="243" spans="1:5" x14ac:dyDescent="0.2">
      <c r="A243" s="47" t="s">
        <v>349</v>
      </c>
      <c r="B243" s="54">
        <f>'2022'!N250</f>
        <v>0</v>
      </c>
      <c r="C243" s="54">
        <f>'2023'!N250</f>
        <v>0</v>
      </c>
      <c r="D243" s="54">
        <f>'2024'!N243</f>
        <v>0</v>
      </c>
      <c r="E243" s="54">
        <f>'2025'!N243</f>
        <v>0</v>
      </c>
    </row>
    <row r="244" spans="1:5" x14ac:dyDescent="0.2">
      <c r="A244" s="43" t="s">
        <v>350</v>
      </c>
      <c r="B244" s="40">
        <f>'2022'!N251</f>
        <v>0</v>
      </c>
      <c r="C244" s="40">
        <f>'2023'!N251</f>
        <v>0</v>
      </c>
      <c r="D244" s="54">
        <f>'2024'!N244</f>
        <v>0</v>
      </c>
      <c r="E244" s="54">
        <f>'2025'!N244</f>
        <v>0</v>
      </c>
    </row>
    <row r="245" spans="1:5" x14ac:dyDescent="0.2">
      <c r="A245" s="43" t="s">
        <v>351</v>
      </c>
      <c r="B245" s="40">
        <f>'2022'!N252</f>
        <v>0</v>
      </c>
      <c r="C245" s="40">
        <f>'2023'!N252</f>
        <v>0</v>
      </c>
      <c r="D245" s="54">
        <f>'2024'!N245</f>
        <v>0</v>
      </c>
      <c r="E245" s="54">
        <f>'2025'!N245</f>
        <v>0</v>
      </c>
    </row>
    <row r="246" spans="1:5" x14ac:dyDescent="0.2">
      <c r="A246" s="47" t="s">
        <v>352</v>
      </c>
      <c r="B246" s="54">
        <f>'2022'!N253</f>
        <v>0</v>
      </c>
      <c r="C246" s="54">
        <f>'2023'!N253</f>
        <v>0</v>
      </c>
      <c r="D246" s="54">
        <f>'2024'!N246</f>
        <v>0</v>
      </c>
      <c r="E246" s="54">
        <f>'2025'!N246</f>
        <v>0</v>
      </c>
    </row>
    <row r="247" spans="1:5" x14ac:dyDescent="0.2">
      <c r="A247" s="43" t="s">
        <v>353</v>
      </c>
      <c r="B247" s="40">
        <f>'2022'!N254</f>
        <v>0</v>
      </c>
      <c r="C247" s="40">
        <f>'2023'!N254</f>
        <v>0</v>
      </c>
      <c r="D247" s="54">
        <f>'2024'!N247</f>
        <v>0</v>
      </c>
      <c r="E247" s="54">
        <f>'2025'!N247</f>
        <v>0</v>
      </c>
    </row>
    <row r="248" spans="1:5" x14ac:dyDescent="0.2">
      <c r="A248" s="43" t="s">
        <v>354</v>
      </c>
      <c r="B248" s="40">
        <f>'2022'!N255</f>
        <v>0</v>
      </c>
      <c r="C248" s="40">
        <f>'2023'!N255</f>
        <v>0</v>
      </c>
      <c r="D248" s="54">
        <f>'2024'!N248</f>
        <v>0</v>
      </c>
      <c r="E248" s="54">
        <f>'2025'!N248</f>
        <v>0</v>
      </c>
    </row>
    <row r="249" spans="1:5" x14ac:dyDescent="0.2">
      <c r="A249" s="47" t="s">
        <v>355</v>
      </c>
      <c r="B249" s="54">
        <f>'2022'!N256</f>
        <v>0</v>
      </c>
      <c r="C249" s="54">
        <f>'2023'!N256</f>
        <v>0</v>
      </c>
      <c r="D249" s="54">
        <f>'2024'!N249</f>
        <v>0</v>
      </c>
      <c r="E249" s="54">
        <f>'2025'!N249</f>
        <v>0</v>
      </c>
    </row>
    <row r="250" spans="1:5" x14ac:dyDescent="0.2">
      <c r="A250" s="43" t="s">
        <v>356</v>
      </c>
      <c r="B250" s="40">
        <f>'2022'!N257</f>
        <v>0</v>
      </c>
      <c r="C250" s="40">
        <f>'2023'!N257</f>
        <v>0</v>
      </c>
      <c r="D250" s="54">
        <f>'2024'!N250</f>
        <v>0</v>
      </c>
      <c r="E250" s="54">
        <f>'2025'!N250</f>
        <v>0</v>
      </c>
    </row>
    <row r="251" spans="1:5" x14ac:dyDescent="0.2">
      <c r="A251" s="43" t="s">
        <v>357</v>
      </c>
      <c r="B251" s="40">
        <f>'2022'!N258</f>
        <v>0</v>
      </c>
      <c r="C251" s="40">
        <f>'2023'!N258</f>
        <v>0</v>
      </c>
      <c r="D251" s="54">
        <f>'2024'!N251</f>
        <v>0</v>
      </c>
      <c r="E251" s="54">
        <f>'2025'!N251</f>
        <v>0</v>
      </c>
    </row>
    <row r="252" spans="1:5" x14ac:dyDescent="0.2">
      <c r="A252" s="47" t="s">
        <v>358</v>
      </c>
      <c r="B252" s="54">
        <f>'2022'!N259</f>
        <v>0</v>
      </c>
      <c r="C252" s="54">
        <f>'2023'!N259</f>
        <v>0</v>
      </c>
      <c r="D252" s="54">
        <f>'2024'!N252</f>
        <v>0</v>
      </c>
      <c r="E252" s="54">
        <f>'2025'!N252</f>
        <v>0</v>
      </c>
    </row>
    <row r="253" spans="1:5" x14ac:dyDescent="0.2">
      <c r="A253" s="43" t="s">
        <v>359</v>
      </c>
      <c r="B253" s="40">
        <f>'2022'!N260</f>
        <v>0</v>
      </c>
      <c r="C253" s="40">
        <f>'2023'!N260</f>
        <v>0</v>
      </c>
      <c r="D253" s="54">
        <f>'2024'!N253</f>
        <v>0</v>
      </c>
      <c r="E253" s="54">
        <f>'2025'!N253</f>
        <v>0</v>
      </c>
    </row>
    <row r="254" spans="1:5" x14ac:dyDescent="0.2">
      <c r="A254" s="43" t="s">
        <v>360</v>
      </c>
      <c r="B254" s="40">
        <f>'2022'!N261</f>
        <v>0</v>
      </c>
      <c r="C254" s="40">
        <f>'2023'!N261</f>
        <v>0</v>
      </c>
      <c r="D254" s="54">
        <f>'2024'!N254</f>
        <v>0</v>
      </c>
      <c r="E254" s="54">
        <f>'2025'!N254</f>
        <v>0</v>
      </c>
    </row>
    <row r="255" spans="1:5" x14ac:dyDescent="0.2">
      <c r="A255" s="47" t="s">
        <v>361</v>
      </c>
      <c r="B255" s="54">
        <f>'2022'!N262</f>
        <v>0</v>
      </c>
      <c r="C255" s="54">
        <f>'2023'!N262</f>
        <v>0</v>
      </c>
      <c r="D255" s="54">
        <f>'2024'!N255</f>
        <v>0</v>
      </c>
      <c r="E255" s="54">
        <f>'2025'!N255</f>
        <v>0</v>
      </c>
    </row>
    <row r="256" spans="1:5" x14ac:dyDescent="0.2">
      <c r="A256" s="43" t="s">
        <v>362</v>
      </c>
      <c r="B256" s="40">
        <f>'2022'!N263</f>
        <v>0</v>
      </c>
      <c r="C256" s="40">
        <f>'2023'!N263</f>
        <v>0</v>
      </c>
      <c r="D256" s="54">
        <f>'2024'!N256</f>
        <v>0</v>
      </c>
      <c r="E256" s="54">
        <f>'2025'!N256</f>
        <v>0</v>
      </c>
    </row>
    <row r="257" spans="1:5" x14ac:dyDescent="0.2">
      <c r="A257" s="43" t="s">
        <v>363</v>
      </c>
      <c r="B257" s="40">
        <f>'2022'!N264</f>
        <v>0</v>
      </c>
      <c r="C257" s="40">
        <f>'2023'!N264</f>
        <v>0</v>
      </c>
      <c r="D257" s="54">
        <f>'2024'!N257</f>
        <v>0</v>
      </c>
      <c r="E257" s="54">
        <f>'2025'!N257</f>
        <v>0</v>
      </c>
    </row>
    <row r="258" spans="1:5" x14ac:dyDescent="0.2">
      <c r="A258" s="47" t="s">
        <v>364</v>
      </c>
      <c r="B258" s="54">
        <f>'2022'!N265</f>
        <v>29</v>
      </c>
      <c r="C258" s="54">
        <f>'2023'!N265</f>
        <v>23</v>
      </c>
      <c r="D258" s="54">
        <f>'2024'!N258</f>
        <v>15</v>
      </c>
      <c r="E258" s="54">
        <f>'2025'!N258</f>
        <v>1</v>
      </c>
    </row>
    <row r="259" spans="1:5" x14ac:dyDescent="0.2">
      <c r="A259" s="43" t="s">
        <v>365</v>
      </c>
      <c r="B259" s="40">
        <f>'2022'!N266</f>
        <v>8</v>
      </c>
      <c r="C259" s="40">
        <f>'2023'!N266</f>
        <v>8</v>
      </c>
      <c r="D259" s="54">
        <f>'2024'!N259</f>
        <v>13</v>
      </c>
      <c r="E259" s="54">
        <f>'2025'!N259</f>
        <v>0</v>
      </c>
    </row>
    <row r="260" spans="1:5" x14ac:dyDescent="0.2">
      <c r="A260" s="43" t="s">
        <v>366</v>
      </c>
      <c r="B260" s="40">
        <f>'2022'!N267</f>
        <v>11</v>
      </c>
      <c r="C260" s="40">
        <f>'2023'!N267</f>
        <v>0</v>
      </c>
      <c r="D260" s="54">
        <f>'2024'!N260</f>
        <v>0</v>
      </c>
      <c r="E260" s="54">
        <f>'2025'!N260</f>
        <v>0</v>
      </c>
    </row>
    <row r="261" spans="1:5" x14ac:dyDescent="0.2">
      <c r="A261" s="43" t="s">
        <v>367</v>
      </c>
      <c r="B261" s="40">
        <f>'2022'!N268</f>
        <v>1</v>
      </c>
      <c r="C261" s="40">
        <f>'2023'!N268</f>
        <v>3</v>
      </c>
      <c r="D261" s="54">
        <f>'2024'!N261</f>
        <v>0</v>
      </c>
      <c r="E261" s="54">
        <f>'2025'!N261</f>
        <v>0</v>
      </c>
    </row>
    <row r="262" spans="1:5" x14ac:dyDescent="0.2">
      <c r="A262" s="43" t="s">
        <v>368</v>
      </c>
      <c r="B262" s="40">
        <f>'2022'!N269</f>
        <v>1</v>
      </c>
      <c r="C262" s="40">
        <f>'2023'!N269</f>
        <v>3</v>
      </c>
      <c r="D262" s="54">
        <f>'2024'!N262</f>
        <v>0</v>
      </c>
      <c r="E262" s="54">
        <f>'2025'!N262</f>
        <v>1</v>
      </c>
    </row>
    <row r="263" spans="1:5" x14ac:dyDescent="0.2">
      <c r="A263" s="43" t="s">
        <v>369</v>
      </c>
      <c r="B263" s="40">
        <f>'2022'!N270</f>
        <v>0</v>
      </c>
      <c r="C263" s="40">
        <f>'2023'!N270</f>
        <v>0</v>
      </c>
      <c r="D263" s="54">
        <f>'2024'!N263</f>
        <v>0</v>
      </c>
      <c r="E263" s="54">
        <f>'2025'!N263</f>
        <v>0</v>
      </c>
    </row>
    <row r="264" spans="1:5" x14ac:dyDescent="0.2">
      <c r="A264" s="43" t="s">
        <v>370</v>
      </c>
      <c r="B264" s="40">
        <f>'2022'!N271</f>
        <v>0</v>
      </c>
      <c r="C264" s="40">
        <f>'2023'!N271</f>
        <v>0</v>
      </c>
      <c r="D264" s="54">
        <f>'2024'!N264</f>
        <v>0</v>
      </c>
      <c r="E264" s="54">
        <f>'2025'!N264</f>
        <v>0</v>
      </c>
    </row>
    <row r="265" spans="1:5" x14ac:dyDescent="0.2">
      <c r="A265" s="43" t="s">
        <v>371</v>
      </c>
      <c r="B265" s="40">
        <f>'2022'!N272</f>
        <v>0</v>
      </c>
      <c r="C265" s="40">
        <f>'2023'!N272</f>
        <v>0</v>
      </c>
      <c r="D265" s="54">
        <f>'2024'!N265</f>
        <v>0</v>
      </c>
      <c r="E265" s="54">
        <f>'2025'!N265</f>
        <v>0</v>
      </c>
    </row>
    <row r="266" spans="1:5" x14ac:dyDescent="0.2">
      <c r="A266" s="43" t="s">
        <v>372</v>
      </c>
      <c r="B266" s="40">
        <f>'2022'!N273</f>
        <v>0</v>
      </c>
      <c r="C266" s="40">
        <f>'2023'!N273</f>
        <v>2</v>
      </c>
      <c r="D266" s="54">
        <f>'2024'!N266</f>
        <v>0</v>
      </c>
      <c r="E266" s="54">
        <f>'2025'!N266</f>
        <v>0</v>
      </c>
    </row>
    <row r="267" spans="1:5" x14ac:dyDescent="0.2">
      <c r="A267" s="43" t="s">
        <v>373</v>
      </c>
      <c r="B267" s="40">
        <f>'2022'!N274</f>
        <v>8</v>
      </c>
      <c r="C267" s="40">
        <f>'2023'!N274</f>
        <v>7</v>
      </c>
      <c r="D267" s="54">
        <f>'2024'!N267</f>
        <v>2</v>
      </c>
      <c r="E267" s="54">
        <f>'2025'!N267</f>
        <v>0</v>
      </c>
    </row>
    <row r="268" spans="1:5" x14ac:dyDescent="0.2">
      <c r="A268" s="47" t="s">
        <v>135</v>
      </c>
      <c r="B268" s="54">
        <f>'2022'!N275</f>
        <v>70</v>
      </c>
      <c r="C268" s="54">
        <f>'2023'!N275</f>
        <v>46</v>
      </c>
      <c r="D268" s="54">
        <f>'2024'!N268</f>
        <v>45</v>
      </c>
      <c r="E268" s="54">
        <f>'2025'!N268</f>
        <v>31</v>
      </c>
    </row>
    <row r="269" spans="1:5" x14ac:dyDescent="0.2">
      <c r="A269" s="47" t="s">
        <v>374</v>
      </c>
      <c r="B269" s="54">
        <f>'2022'!N276</f>
        <v>0</v>
      </c>
      <c r="C269" s="54">
        <f>'2023'!N276</f>
        <v>0</v>
      </c>
      <c r="D269" s="54">
        <f>'2024'!N269</f>
        <v>0</v>
      </c>
      <c r="E269" s="54">
        <f>'2025'!N269</f>
        <v>0</v>
      </c>
    </row>
    <row r="270" spans="1:5" x14ac:dyDescent="0.2">
      <c r="A270" s="43" t="s">
        <v>375</v>
      </c>
      <c r="B270" s="40">
        <f>'2022'!N277</f>
        <v>0</v>
      </c>
      <c r="C270" s="40">
        <f>'2023'!N277</f>
        <v>0</v>
      </c>
      <c r="D270" s="54">
        <f>'2024'!N270</f>
        <v>0</v>
      </c>
      <c r="E270" s="54">
        <f>'2025'!N270</f>
        <v>0</v>
      </c>
    </row>
    <row r="271" spans="1:5" x14ac:dyDescent="0.2">
      <c r="A271" s="43" t="s">
        <v>376</v>
      </c>
      <c r="B271" s="40">
        <f>'2022'!N278</f>
        <v>0</v>
      </c>
      <c r="C271" s="40">
        <f>'2023'!N278</f>
        <v>0</v>
      </c>
      <c r="D271" s="54">
        <f>'2024'!N271</f>
        <v>0</v>
      </c>
      <c r="E271" s="54">
        <f>'2025'!N271</f>
        <v>0</v>
      </c>
    </row>
    <row r="272" spans="1:5" x14ac:dyDescent="0.2">
      <c r="A272" s="47" t="s">
        <v>377</v>
      </c>
      <c r="B272" s="54">
        <f>'2022'!N279</f>
        <v>0</v>
      </c>
      <c r="C272" s="54">
        <f>'2023'!N279</f>
        <v>0</v>
      </c>
      <c r="D272" s="54">
        <f>'2024'!N272</f>
        <v>0</v>
      </c>
      <c r="E272" s="54">
        <f>'2025'!N272</f>
        <v>0</v>
      </c>
    </row>
    <row r="273" spans="1:5" x14ac:dyDescent="0.2">
      <c r="A273" s="43" t="s">
        <v>378</v>
      </c>
      <c r="B273" s="40">
        <f>'2022'!N280</f>
        <v>0</v>
      </c>
      <c r="C273" s="40">
        <f>'2023'!N280</f>
        <v>0</v>
      </c>
      <c r="D273" s="54">
        <f>'2024'!N273</f>
        <v>0</v>
      </c>
      <c r="E273" s="54">
        <f>'2025'!N273</f>
        <v>0</v>
      </c>
    </row>
    <row r="274" spans="1:5" x14ac:dyDescent="0.2">
      <c r="A274" s="43" t="s">
        <v>379</v>
      </c>
      <c r="B274" s="40">
        <f>'2022'!N281</f>
        <v>0</v>
      </c>
      <c r="C274" s="40">
        <f>'2023'!N281</f>
        <v>0</v>
      </c>
      <c r="D274" s="54">
        <f>'2024'!N274</f>
        <v>0</v>
      </c>
      <c r="E274" s="54">
        <f>'2025'!N274</f>
        <v>0</v>
      </c>
    </row>
    <row r="275" spans="1:5" x14ac:dyDescent="0.2">
      <c r="A275" s="43" t="s">
        <v>380</v>
      </c>
      <c r="B275" s="40">
        <f>'2022'!N282</f>
        <v>0</v>
      </c>
      <c r="C275" s="40">
        <f>'2023'!N282</f>
        <v>0</v>
      </c>
      <c r="D275" s="54">
        <f>'2024'!N275</f>
        <v>0</v>
      </c>
      <c r="E275" s="54">
        <f>'2025'!N275</f>
        <v>0</v>
      </c>
    </row>
    <row r="276" spans="1:5" x14ac:dyDescent="0.2">
      <c r="A276" s="43" t="s">
        <v>381</v>
      </c>
      <c r="B276" s="40">
        <f>'2022'!N283</f>
        <v>60</v>
      </c>
      <c r="C276" s="40">
        <f>'2023'!N283</f>
        <v>46</v>
      </c>
      <c r="D276" s="54">
        <f>'2024'!N276</f>
        <v>45</v>
      </c>
      <c r="E276" s="54">
        <f>'2025'!N276</f>
        <v>31</v>
      </c>
    </row>
    <row r="277" spans="1:5" x14ac:dyDescent="0.2">
      <c r="A277" s="43" t="s">
        <v>382</v>
      </c>
      <c r="B277" s="40">
        <f>'2022'!N284</f>
        <v>2</v>
      </c>
      <c r="C277" s="40">
        <f>'2023'!N284</f>
        <v>0</v>
      </c>
      <c r="D277" s="54">
        <f>'2024'!N277</f>
        <v>0</v>
      </c>
      <c r="E277" s="54">
        <f>'2025'!N277</f>
        <v>0</v>
      </c>
    </row>
    <row r="278" spans="1:5" x14ac:dyDescent="0.2">
      <c r="A278" s="43" t="s">
        <v>383</v>
      </c>
      <c r="B278" s="40">
        <f>'2022'!N285</f>
        <v>8</v>
      </c>
      <c r="C278" s="40">
        <f>'2023'!N285</f>
        <v>0</v>
      </c>
      <c r="D278" s="54">
        <f>'2024'!N278</f>
        <v>0</v>
      </c>
      <c r="E278" s="54">
        <f>'2025'!N278</f>
        <v>0</v>
      </c>
    </row>
    <row r="279" spans="1:5" x14ac:dyDescent="0.2">
      <c r="A279" s="47" t="s">
        <v>136</v>
      </c>
      <c r="B279" s="54">
        <f>'2022'!N286</f>
        <v>1</v>
      </c>
      <c r="C279" s="54">
        <f>'2023'!N286</f>
        <v>0</v>
      </c>
      <c r="D279" s="54">
        <f>'2024'!N279</f>
        <v>4</v>
      </c>
      <c r="E279" s="54">
        <f>'2025'!N279</f>
        <v>0</v>
      </c>
    </row>
    <row r="280" spans="1:5" x14ac:dyDescent="0.2">
      <c r="A280" s="47" t="s">
        <v>384</v>
      </c>
      <c r="B280" s="54">
        <f>'2022'!N287</f>
        <v>0</v>
      </c>
      <c r="C280" s="54">
        <f>'2023'!N287</f>
        <v>0</v>
      </c>
      <c r="D280" s="54">
        <f>'2024'!N280</f>
        <v>0</v>
      </c>
      <c r="E280" s="54">
        <f>'2025'!N280</f>
        <v>0</v>
      </c>
    </row>
    <row r="281" spans="1:5" x14ac:dyDescent="0.2">
      <c r="A281" s="43" t="s">
        <v>385</v>
      </c>
      <c r="B281" s="40">
        <f>'2022'!N288</f>
        <v>0</v>
      </c>
      <c r="C281" s="40">
        <f>'2023'!N288</f>
        <v>0</v>
      </c>
      <c r="D281" s="54">
        <f>'2024'!N281</f>
        <v>0</v>
      </c>
      <c r="E281" s="54">
        <f>'2025'!N281</f>
        <v>0</v>
      </c>
    </row>
    <row r="282" spans="1:5" x14ac:dyDescent="0.2">
      <c r="A282" s="43" t="s">
        <v>386</v>
      </c>
      <c r="B282" s="40">
        <f>'2022'!N289</f>
        <v>0</v>
      </c>
      <c r="C282" s="40">
        <f>'2023'!N289</f>
        <v>0</v>
      </c>
      <c r="D282" s="54">
        <f>'2024'!N282</f>
        <v>0</v>
      </c>
      <c r="E282" s="54">
        <f>'2025'!N282</f>
        <v>0</v>
      </c>
    </row>
    <row r="283" spans="1:5" x14ac:dyDescent="0.2">
      <c r="A283" s="47" t="s">
        <v>387</v>
      </c>
      <c r="B283" s="54">
        <f>'2022'!N290</f>
        <v>0</v>
      </c>
      <c r="C283" s="54">
        <f>'2023'!N290</f>
        <v>0</v>
      </c>
      <c r="D283" s="54">
        <f>'2024'!N283</f>
        <v>0</v>
      </c>
      <c r="E283" s="54">
        <f>'2025'!N283</f>
        <v>0</v>
      </c>
    </row>
    <row r="284" spans="1:5" x14ac:dyDescent="0.2">
      <c r="A284" s="43" t="s">
        <v>388</v>
      </c>
      <c r="B284" s="40">
        <f>'2022'!N291</f>
        <v>0</v>
      </c>
      <c r="C284" s="40">
        <f>'2023'!N291</f>
        <v>0</v>
      </c>
      <c r="D284" s="54">
        <f>'2024'!N284</f>
        <v>0</v>
      </c>
      <c r="E284" s="54">
        <f>'2025'!N284</f>
        <v>0</v>
      </c>
    </row>
    <row r="285" spans="1:5" x14ac:dyDescent="0.2">
      <c r="A285" s="43" t="s">
        <v>389</v>
      </c>
      <c r="B285" s="40">
        <f>'2022'!N292</f>
        <v>0</v>
      </c>
      <c r="C285" s="40">
        <f>'2023'!N292</f>
        <v>0</v>
      </c>
      <c r="D285" s="54">
        <f>'2024'!N285</f>
        <v>0</v>
      </c>
      <c r="E285" s="54">
        <f>'2025'!N285</f>
        <v>0</v>
      </c>
    </row>
    <row r="286" spans="1:5" x14ac:dyDescent="0.2">
      <c r="A286" s="47" t="s">
        <v>390</v>
      </c>
      <c r="B286" s="54">
        <f>'2022'!N293</f>
        <v>0</v>
      </c>
      <c r="C286" s="54">
        <f>'2023'!N293</f>
        <v>0</v>
      </c>
      <c r="D286" s="54">
        <f>'2024'!N286</f>
        <v>0</v>
      </c>
      <c r="E286" s="54">
        <f>'2025'!N286</f>
        <v>0</v>
      </c>
    </row>
    <row r="287" spans="1:5" x14ac:dyDescent="0.2">
      <c r="A287" s="43" t="s">
        <v>391</v>
      </c>
      <c r="B287" s="40">
        <f>'2022'!N294</f>
        <v>0</v>
      </c>
      <c r="C287" s="40">
        <f>'2023'!N294</f>
        <v>0</v>
      </c>
      <c r="D287" s="54">
        <f>'2024'!N287</f>
        <v>0</v>
      </c>
      <c r="E287" s="54">
        <f>'2025'!N287</f>
        <v>0</v>
      </c>
    </row>
    <row r="288" spans="1:5" x14ac:dyDescent="0.2">
      <c r="A288" s="43" t="s">
        <v>392</v>
      </c>
      <c r="B288" s="40">
        <f>'2022'!N295</f>
        <v>0</v>
      </c>
      <c r="C288" s="40">
        <f>'2023'!N295</f>
        <v>0</v>
      </c>
      <c r="D288" s="54">
        <f>'2024'!N288</f>
        <v>0</v>
      </c>
      <c r="E288" s="54">
        <f>'2025'!N288</f>
        <v>0</v>
      </c>
    </row>
    <row r="289" spans="1:5" x14ac:dyDescent="0.2">
      <c r="A289" s="47" t="s">
        <v>393</v>
      </c>
      <c r="B289" s="54">
        <f>'2022'!N296</f>
        <v>0</v>
      </c>
      <c r="C289" s="54">
        <f>'2023'!N296</f>
        <v>0</v>
      </c>
      <c r="D289" s="54">
        <f>'2024'!N289</f>
        <v>0</v>
      </c>
      <c r="E289" s="54">
        <f>'2025'!N289</f>
        <v>0</v>
      </c>
    </row>
    <row r="290" spans="1:5" x14ac:dyDescent="0.2">
      <c r="A290" s="43" t="s">
        <v>394</v>
      </c>
      <c r="B290" s="40">
        <f>'2022'!N297</f>
        <v>0</v>
      </c>
      <c r="C290" s="40">
        <f>'2023'!N297</f>
        <v>0</v>
      </c>
      <c r="D290" s="54">
        <f>'2024'!N290</f>
        <v>0</v>
      </c>
      <c r="E290" s="54">
        <f>'2025'!N290</f>
        <v>0</v>
      </c>
    </row>
    <row r="291" spans="1:5" x14ac:dyDescent="0.2">
      <c r="A291" s="43" t="s">
        <v>395</v>
      </c>
      <c r="B291" s="40">
        <f>'2022'!N298</f>
        <v>0</v>
      </c>
      <c r="C291" s="40">
        <f>'2023'!N298</f>
        <v>0</v>
      </c>
      <c r="D291" s="54">
        <f>'2024'!N291</f>
        <v>0</v>
      </c>
      <c r="E291" s="54">
        <f>'2025'!N291</f>
        <v>0</v>
      </c>
    </row>
    <row r="292" spans="1:5" x14ac:dyDescent="0.2">
      <c r="A292" s="47" t="s">
        <v>396</v>
      </c>
      <c r="B292" s="54">
        <f>'2022'!N299</f>
        <v>1</v>
      </c>
      <c r="C292" s="54">
        <f>'2023'!N299</f>
        <v>0</v>
      </c>
      <c r="D292" s="54">
        <f>'2024'!N292</f>
        <v>4</v>
      </c>
      <c r="E292" s="54">
        <f>'2025'!N292</f>
        <v>0</v>
      </c>
    </row>
    <row r="293" spans="1:5" x14ac:dyDescent="0.2">
      <c r="A293" s="43" t="s">
        <v>397</v>
      </c>
      <c r="B293" s="40">
        <f>'2022'!N300</f>
        <v>0</v>
      </c>
      <c r="C293" s="40">
        <f>'2023'!N300</f>
        <v>0</v>
      </c>
      <c r="D293" s="54">
        <f>'2024'!N293</f>
        <v>3</v>
      </c>
      <c r="E293" s="54">
        <f>'2025'!N293</f>
        <v>0</v>
      </c>
    </row>
    <row r="294" spans="1:5" x14ac:dyDescent="0.2">
      <c r="A294" s="43" t="s">
        <v>398</v>
      </c>
      <c r="B294" s="40">
        <f>'2022'!N301</f>
        <v>0</v>
      </c>
      <c r="C294" s="40">
        <f>'2023'!N301</f>
        <v>0</v>
      </c>
      <c r="D294" s="54">
        <f>'2024'!N294</f>
        <v>0</v>
      </c>
      <c r="E294" s="54">
        <f>'2025'!N294</f>
        <v>0</v>
      </c>
    </row>
    <row r="295" spans="1:5" x14ac:dyDescent="0.2">
      <c r="A295" s="43" t="s">
        <v>399</v>
      </c>
      <c r="B295" s="40">
        <f>'2022'!N302</f>
        <v>0</v>
      </c>
      <c r="C295" s="40">
        <f>'2023'!N302</f>
        <v>0</v>
      </c>
      <c r="D295" s="54">
        <f>'2024'!N295</f>
        <v>0</v>
      </c>
      <c r="E295" s="54">
        <f>'2025'!N295</f>
        <v>0</v>
      </c>
    </row>
    <row r="296" spans="1:5" x14ac:dyDescent="0.2">
      <c r="A296" s="43" t="s">
        <v>400</v>
      </c>
      <c r="B296" s="40">
        <f>'2022'!N303</f>
        <v>1</v>
      </c>
      <c r="C296" s="40">
        <f>'2023'!N303</f>
        <v>0</v>
      </c>
      <c r="D296" s="54">
        <f>'2024'!N296</f>
        <v>0</v>
      </c>
      <c r="E296" s="54">
        <f>'2025'!N296</f>
        <v>0</v>
      </c>
    </row>
    <row r="297" spans="1:5" x14ac:dyDescent="0.2">
      <c r="A297" s="43" t="s">
        <v>401</v>
      </c>
      <c r="B297" s="40">
        <f>'2022'!N304</f>
        <v>0</v>
      </c>
      <c r="C297" s="40">
        <f>'2023'!N304</f>
        <v>0</v>
      </c>
      <c r="D297" s="54">
        <f>'2024'!N297</f>
        <v>1</v>
      </c>
      <c r="E297" s="54">
        <f>'2025'!N297</f>
        <v>0</v>
      </c>
    </row>
    <row r="298" spans="1:5" x14ac:dyDescent="0.2">
      <c r="A298" s="43" t="s">
        <v>402</v>
      </c>
      <c r="B298" s="40">
        <f>'2022'!N305</f>
        <v>0</v>
      </c>
      <c r="C298" s="40">
        <f>'2023'!N305</f>
        <v>0</v>
      </c>
      <c r="D298" s="54">
        <f>'2024'!N298</f>
        <v>0</v>
      </c>
      <c r="E298" s="54">
        <f>'2025'!N298</f>
        <v>0</v>
      </c>
    </row>
    <row r="299" spans="1:5" x14ac:dyDescent="0.2">
      <c r="A299" s="43" t="s">
        <v>403</v>
      </c>
      <c r="B299" s="40">
        <f>'2022'!N306</f>
        <v>0</v>
      </c>
      <c r="C299" s="40">
        <f>'2023'!N306</f>
        <v>0</v>
      </c>
      <c r="D299" s="54">
        <f>'2024'!N299</f>
        <v>0</v>
      </c>
      <c r="E299" s="54">
        <f>'2025'!N299</f>
        <v>0</v>
      </c>
    </row>
    <row r="300" spans="1:5" x14ac:dyDescent="0.2">
      <c r="A300" s="43" t="s">
        <v>404</v>
      </c>
      <c r="B300" s="40">
        <f>'2022'!N307</f>
        <v>0</v>
      </c>
      <c r="C300" s="40">
        <f>'2023'!N307</f>
        <v>0</v>
      </c>
      <c r="D300" s="54">
        <f>'2024'!N300</f>
        <v>0</v>
      </c>
      <c r="E300" s="54">
        <f>'2025'!N300</f>
        <v>0</v>
      </c>
    </row>
    <row r="301" spans="1:5" x14ac:dyDescent="0.2">
      <c r="A301" s="43" t="s">
        <v>405</v>
      </c>
      <c r="B301" s="40">
        <f>'2022'!N308</f>
        <v>0</v>
      </c>
      <c r="C301" s="40">
        <f>'2023'!N308</f>
        <v>0</v>
      </c>
      <c r="D301" s="54">
        <f>'2024'!N301</f>
        <v>0</v>
      </c>
      <c r="E301" s="54">
        <f>'2025'!N301</f>
        <v>0</v>
      </c>
    </row>
    <row r="302" spans="1:5" x14ac:dyDescent="0.2">
      <c r="A302" s="47" t="s">
        <v>406</v>
      </c>
      <c r="B302" s="54">
        <f>'2022'!N309</f>
        <v>0</v>
      </c>
      <c r="C302" s="54">
        <f>'2023'!N309</f>
        <v>0</v>
      </c>
      <c r="D302" s="54">
        <f>'2024'!N302</f>
        <v>0</v>
      </c>
      <c r="E302" s="54">
        <f>'2025'!N302</f>
        <v>0</v>
      </c>
    </row>
    <row r="303" spans="1:5" x14ac:dyDescent="0.2">
      <c r="A303" s="43" t="s">
        <v>407</v>
      </c>
      <c r="B303" s="40">
        <f>'2022'!N310</f>
        <v>0</v>
      </c>
      <c r="C303" s="40">
        <f>'2023'!N310</f>
        <v>0</v>
      </c>
      <c r="D303" s="54">
        <f>'2024'!N303</f>
        <v>0</v>
      </c>
      <c r="E303" s="54">
        <f>'2025'!N303</f>
        <v>0</v>
      </c>
    </row>
    <row r="304" spans="1:5" x14ac:dyDescent="0.2">
      <c r="A304" s="43" t="s">
        <v>408</v>
      </c>
      <c r="B304" s="40">
        <f>'2022'!N311</f>
        <v>0</v>
      </c>
      <c r="C304" s="40">
        <f>'2023'!N311</f>
        <v>0</v>
      </c>
      <c r="D304" s="54">
        <f>'2024'!N304</f>
        <v>0</v>
      </c>
      <c r="E304" s="54">
        <f>'2025'!N304</f>
        <v>0</v>
      </c>
    </row>
    <row r="305" spans="1:5" x14ac:dyDescent="0.2">
      <c r="A305" s="43" t="s">
        <v>409</v>
      </c>
      <c r="B305" s="40">
        <f>'2022'!N312</f>
        <v>0</v>
      </c>
      <c r="C305" s="40">
        <f>'2023'!N312</f>
        <v>0</v>
      </c>
      <c r="D305" s="54">
        <f>'2024'!N305</f>
        <v>0</v>
      </c>
      <c r="E305" s="54">
        <f>'2025'!N305</f>
        <v>0</v>
      </c>
    </row>
    <row r="306" spans="1:5" x14ac:dyDescent="0.2">
      <c r="A306" s="47" t="s">
        <v>123</v>
      </c>
      <c r="B306" s="54">
        <f>'2022'!N314</f>
        <v>0</v>
      </c>
      <c r="C306" s="54">
        <f>'2023'!N314</f>
        <v>0</v>
      </c>
      <c r="D306" s="54">
        <f>'2024'!N306</f>
        <v>0</v>
      </c>
      <c r="E306" s="54">
        <f>'2025'!N306</f>
        <v>0</v>
      </c>
    </row>
    <row r="307" spans="1:5" x14ac:dyDescent="0.2">
      <c r="A307" s="47" t="s">
        <v>137</v>
      </c>
      <c r="B307" s="54">
        <f>'2022'!N315</f>
        <v>0</v>
      </c>
      <c r="C307" s="54">
        <f>'2023'!N315</f>
        <v>0</v>
      </c>
      <c r="D307" s="54">
        <f>'2024'!N307</f>
        <v>0</v>
      </c>
      <c r="E307" s="54">
        <f>'2025'!N307</f>
        <v>0</v>
      </c>
    </row>
    <row r="308" spans="1:5" x14ac:dyDescent="0.2">
      <c r="A308" s="43" t="s">
        <v>410</v>
      </c>
      <c r="B308" s="40">
        <f>'2022'!N316</f>
        <v>0</v>
      </c>
      <c r="C308" s="40">
        <f>'2023'!N316</f>
        <v>0</v>
      </c>
      <c r="D308" s="54">
        <f>'2024'!N308</f>
        <v>0</v>
      </c>
      <c r="E308" s="54">
        <f>'2025'!N308</f>
        <v>0</v>
      </c>
    </row>
    <row r="309" spans="1:5" x14ac:dyDescent="0.2">
      <c r="A309" s="43" t="s">
        <v>411</v>
      </c>
      <c r="B309" s="40">
        <f>'2022'!N317</f>
        <v>0</v>
      </c>
      <c r="C309" s="40">
        <f>'2023'!N317</f>
        <v>0</v>
      </c>
      <c r="D309" s="54">
        <f>'2024'!N309</f>
        <v>0</v>
      </c>
      <c r="E309" s="54">
        <f>'2025'!N309</f>
        <v>0</v>
      </c>
    </row>
    <row r="310" spans="1:5" x14ac:dyDescent="0.2">
      <c r="A310" s="47" t="s">
        <v>138</v>
      </c>
      <c r="B310" s="54">
        <f>'2022'!N318</f>
        <v>0</v>
      </c>
      <c r="C310" s="54">
        <f>'2023'!N318</f>
        <v>0</v>
      </c>
      <c r="D310" s="54">
        <f>'2024'!N310</f>
        <v>0</v>
      </c>
      <c r="E310" s="54">
        <f>'2025'!N310</f>
        <v>0</v>
      </c>
    </row>
    <row r="311" spans="1:5" x14ac:dyDescent="0.2">
      <c r="A311" s="43" t="s">
        <v>412</v>
      </c>
      <c r="B311" s="40">
        <f>'2022'!N319</f>
        <v>0</v>
      </c>
      <c r="C311" s="40">
        <f>'2023'!N319</f>
        <v>0</v>
      </c>
      <c r="D311" s="54">
        <f>'2024'!N311</f>
        <v>0</v>
      </c>
      <c r="E311" s="54">
        <f>'2025'!N311</f>
        <v>0</v>
      </c>
    </row>
    <row r="312" spans="1:5" x14ac:dyDescent="0.2">
      <c r="A312" s="43" t="s">
        <v>413</v>
      </c>
      <c r="B312" s="40">
        <f>'2022'!N320</f>
        <v>0</v>
      </c>
      <c r="C312" s="40">
        <f>'2023'!N320</f>
        <v>0</v>
      </c>
      <c r="D312" s="54">
        <f>'2024'!N312</f>
        <v>0</v>
      </c>
      <c r="E312" s="54">
        <f>'2025'!N312</f>
        <v>0</v>
      </c>
    </row>
    <row r="313" spans="1:5" x14ac:dyDescent="0.2">
      <c r="A313" s="47" t="s">
        <v>124</v>
      </c>
      <c r="B313" s="54">
        <f>'2022'!N322</f>
        <v>0</v>
      </c>
      <c r="C313" s="54">
        <f>'2023'!N322</f>
        <v>0</v>
      </c>
      <c r="D313" s="54">
        <f>'2024'!N313</f>
        <v>0</v>
      </c>
      <c r="E313" s="54">
        <f>'2025'!N313</f>
        <v>0</v>
      </c>
    </row>
    <row r="314" spans="1:5" x14ac:dyDescent="0.2">
      <c r="A314" s="47" t="s">
        <v>139</v>
      </c>
      <c r="B314" s="54">
        <f>'2022'!N323</f>
        <v>0</v>
      </c>
      <c r="C314" s="54">
        <f>'2023'!N323</f>
        <v>0</v>
      </c>
      <c r="D314" s="54">
        <f>'2024'!N314</f>
        <v>0</v>
      </c>
      <c r="E314" s="54">
        <f>'2025'!N314</f>
        <v>0</v>
      </c>
    </row>
    <row r="315" spans="1:5" x14ac:dyDescent="0.2">
      <c r="A315" s="43" t="s">
        <v>414</v>
      </c>
      <c r="B315" s="40">
        <f>'2022'!N324</f>
        <v>0</v>
      </c>
      <c r="C315" s="40">
        <f>'2023'!N324</f>
        <v>0</v>
      </c>
      <c r="D315" s="54">
        <f>'2024'!N315</f>
        <v>0</v>
      </c>
      <c r="E315" s="54">
        <f>'2025'!N315</f>
        <v>0</v>
      </c>
    </row>
    <row r="316" spans="1:5" x14ac:dyDescent="0.2">
      <c r="A316" s="47" t="s">
        <v>415</v>
      </c>
      <c r="B316" s="54">
        <f>'2022'!N325</f>
        <v>0</v>
      </c>
      <c r="C316" s="54">
        <f>'2023'!N325</f>
        <v>0</v>
      </c>
      <c r="D316" s="54">
        <f>'2024'!N316</f>
        <v>0</v>
      </c>
      <c r="E316" s="54">
        <f>'2025'!N316</f>
        <v>0</v>
      </c>
    </row>
    <row r="317" spans="1:5" x14ac:dyDescent="0.2">
      <c r="A317" s="43" t="s">
        <v>416</v>
      </c>
      <c r="B317" s="40">
        <f>'2022'!N326</f>
        <v>0</v>
      </c>
      <c r="C317" s="40">
        <f>'2023'!N326</f>
        <v>0</v>
      </c>
      <c r="D317" s="54">
        <f>'2024'!N317</f>
        <v>0</v>
      </c>
      <c r="E317" s="54">
        <f>'2025'!N317</f>
        <v>0</v>
      </c>
    </row>
    <row r="318" spans="1:5" x14ac:dyDescent="0.2">
      <c r="A318" s="43" t="s">
        <v>417</v>
      </c>
      <c r="B318" s="54">
        <f>'2022'!N327</f>
        <v>0</v>
      </c>
      <c r="C318" s="54">
        <f>'2023'!N327</f>
        <v>0</v>
      </c>
      <c r="D318" s="54">
        <f>'2024'!N318</f>
        <v>0</v>
      </c>
      <c r="E318" s="54">
        <f>'2025'!N318</f>
        <v>0</v>
      </c>
    </row>
    <row r="319" spans="1:5" x14ac:dyDescent="0.2">
      <c r="A319" s="43" t="s">
        <v>418</v>
      </c>
      <c r="B319" s="40">
        <f>'2022'!N328</f>
        <v>0</v>
      </c>
      <c r="C319" s="40">
        <f>'2023'!N328</f>
        <v>0</v>
      </c>
      <c r="D319" s="54">
        <f>'2024'!N319</f>
        <v>0</v>
      </c>
      <c r="E319" s="54">
        <f>'2025'!N319</f>
        <v>0</v>
      </c>
    </row>
    <row r="320" spans="1:5" x14ac:dyDescent="0.2">
      <c r="A320" s="43" t="s">
        <v>419</v>
      </c>
      <c r="B320" s="40">
        <f>'2022'!N329</f>
        <v>0</v>
      </c>
      <c r="C320" s="40">
        <f>'2023'!N329</f>
        <v>0</v>
      </c>
      <c r="D320" s="54">
        <f>'2024'!N320</f>
        <v>0</v>
      </c>
      <c r="E320" s="54">
        <f>'2025'!N320</f>
        <v>0</v>
      </c>
    </row>
    <row r="321" spans="1:5" x14ac:dyDescent="0.2">
      <c r="A321" s="47" t="s">
        <v>420</v>
      </c>
      <c r="B321" s="54">
        <f>'2022'!N330</f>
        <v>0</v>
      </c>
      <c r="C321" s="54">
        <f>'2023'!N330</f>
        <v>0</v>
      </c>
      <c r="D321" s="54">
        <f>'2024'!N321</f>
        <v>0</v>
      </c>
      <c r="E321" s="54">
        <f>'2025'!N321</f>
        <v>0</v>
      </c>
    </row>
    <row r="322" spans="1:5" x14ac:dyDescent="0.2">
      <c r="A322" s="43" t="s">
        <v>421</v>
      </c>
      <c r="B322" s="40">
        <f>'2022'!N331</f>
        <v>0</v>
      </c>
      <c r="C322" s="40">
        <f>'2023'!N331</f>
        <v>0</v>
      </c>
      <c r="D322" s="54">
        <f>'2024'!N322</f>
        <v>0</v>
      </c>
      <c r="E322" s="54">
        <f>'2025'!N322</f>
        <v>0</v>
      </c>
    </row>
    <row r="323" spans="1:5" x14ac:dyDescent="0.2">
      <c r="A323" s="43" t="s">
        <v>422</v>
      </c>
      <c r="B323" s="40">
        <f>'2022'!N332</f>
        <v>0</v>
      </c>
      <c r="C323" s="40">
        <f>'2023'!N332</f>
        <v>0</v>
      </c>
      <c r="D323" s="54">
        <f>'2024'!N323</f>
        <v>0</v>
      </c>
      <c r="E323" s="54">
        <f>'2025'!N323</f>
        <v>0</v>
      </c>
    </row>
    <row r="324" spans="1:5" x14ac:dyDescent="0.2">
      <c r="A324" s="43" t="s">
        <v>423</v>
      </c>
      <c r="B324" s="40">
        <f>'2022'!N333</f>
        <v>0</v>
      </c>
      <c r="C324" s="40">
        <f>'2023'!N333</f>
        <v>0</v>
      </c>
      <c r="D324" s="54">
        <f>'2024'!N324</f>
        <v>0</v>
      </c>
      <c r="E324" s="54">
        <f>'2025'!N324</f>
        <v>0</v>
      </c>
    </row>
    <row r="325" spans="1:5" x14ac:dyDescent="0.2">
      <c r="A325" s="43" t="s">
        <v>140</v>
      </c>
      <c r="B325" s="40">
        <f>'2022'!N334</f>
        <v>0</v>
      </c>
      <c r="C325" s="40">
        <f>'2023'!N334</f>
        <v>0</v>
      </c>
      <c r="D325" s="54">
        <f>'2024'!N325</f>
        <v>0</v>
      </c>
      <c r="E325" s="54">
        <f>'2025'!N325</f>
        <v>0</v>
      </c>
    </row>
    <row r="326" spans="1:5" x14ac:dyDescent="0.2">
      <c r="A326" s="47" t="s">
        <v>125</v>
      </c>
      <c r="B326" s="54">
        <f>'2022'!N336</f>
        <v>19</v>
      </c>
      <c r="C326" s="54">
        <f>'2023'!N336</f>
        <v>3</v>
      </c>
      <c r="D326" s="54">
        <f>'2024'!N326</f>
        <v>6</v>
      </c>
      <c r="E326" s="54">
        <f>'2025'!N326</f>
        <v>13</v>
      </c>
    </row>
    <row r="327" spans="1:5" x14ac:dyDescent="0.2">
      <c r="A327" s="43" t="s">
        <v>424</v>
      </c>
      <c r="B327" s="40">
        <f>'2022'!N337</f>
        <v>1</v>
      </c>
      <c r="C327" s="40">
        <f>'2023'!N337</f>
        <v>0</v>
      </c>
      <c r="D327" s="54">
        <f>'2024'!N327</f>
        <v>0</v>
      </c>
      <c r="E327" s="54">
        <f>'2025'!N327</f>
        <v>4</v>
      </c>
    </row>
    <row r="328" spans="1:5" x14ac:dyDescent="0.2">
      <c r="A328" s="43" t="s">
        <v>425</v>
      </c>
      <c r="B328" s="40">
        <f>'2022'!N338</f>
        <v>18</v>
      </c>
      <c r="C328" s="40">
        <f>'2023'!N338</f>
        <v>3</v>
      </c>
      <c r="D328" s="54">
        <f>'2024'!N328</f>
        <v>6</v>
      </c>
      <c r="E328" s="54">
        <f>'2025'!N328</f>
        <v>9</v>
      </c>
    </row>
    <row r="329" spans="1:5" x14ac:dyDescent="0.2">
      <c r="A329" s="47" t="s">
        <v>109</v>
      </c>
      <c r="B329" s="54">
        <f>'2022'!N340</f>
        <v>0</v>
      </c>
      <c r="C329" s="54">
        <f>'2023'!N340</f>
        <v>0</v>
      </c>
      <c r="D329" s="54">
        <f>'2024'!N329</f>
        <v>0</v>
      </c>
      <c r="E329" s="54">
        <f>'2025'!N329</f>
        <v>0</v>
      </c>
    </row>
    <row r="330" spans="1:5" x14ac:dyDescent="0.2">
      <c r="A330" s="43" t="s">
        <v>426</v>
      </c>
      <c r="B330" s="40">
        <f>'2022'!N341</f>
        <v>0</v>
      </c>
      <c r="C330" s="40">
        <f>'2023'!N341</f>
        <v>0</v>
      </c>
      <c r="D330" s="54">
        <f>'2024'!N330</f>
        <v>0</v>
      </c>
      <c r="E330" s="54">
        <f>'2025'!N330</f>
        <v>0</v>
      </c>
    </row>
    <row r="331" spans="1:5" x14ac:dyDescent="0.2">
      <c r="A331" s="51" t="s">
        <v>427</v>
      </c>
      <c r="B331" s="40">
        <f>'2022'!N342</f>
        <v>0</v>
      </c>
      <c r="C331" s="40">
        <f>'2023'!N342</f>
        <v>0</v>
      </c>
      <c r="D331" s="54">
        <f>'2024'!N331</f>
        <v>0</v>
      </c>
      <c r="E331" s="54">
        <f>'2025'!N331</f>
        <v>0</v>
      </c>
    </row>
    <row r="332" spans="1:5" x14ac:dyDescent="0.2">
      <c r="A332" s="43" t="s">
        <v>428</v>
      </c>
      <c r="B332" s="40">
        <f>'2022'!N343</f>
        <v>0</v>
      </c>
      <c r="C332" s="40">
        <f>'2023'!N343</f>
        <v>0</v>
      </c>
      <c r="D332" s="54">
        <f>'2024'!N332</f>
        <v>0</v>
      </c>
      <c r="E332" s="54">
        <f>'2025'!N332</f>
        <v>0</v>
      </c>
    </row>
    <row r="333" spans="1:5" x14ac:dyDescent="0.2">
      <c r="A333" s="43" t="s">
        <v>429</v>
      </c>
      <c r="B333" s="40">
        <f>'2022'!N344</f>
        <v>0</v>
      </c>
      <c r="C333" s="40">
        <f>'2023'!N344</f>
        <v>0</v>
      </c>
      <c r="D333" s="54">
        <f>'2024'!N333</f>
        <v>0</v>
      </c>
      <c r="E333" s="54">
        <f>'2025'!N333</f>
        <v>0</v>
      </c>
    </row>
    <row r="334" spans="1:5" x14ac:dyDescent="0.2">
      <c r="A334" s="47" t="s">
        <v>110</v>
      </c>
      <c r="B334" s="54">
        <f>'2022'!N346</f>
        <v>0</v>
      </c>
      <c r="C334" s="54">
        <f>'2023'!N346</f>
        <v>1</v>
      </c>
      <c r="D334" s="54">
        <f>'2024'!N334</f>
        <v>0</v>
      </c>
      <c r="E334" s="54">
        <f>'2025'!N334</f>
        <v>0</v>
      </c>
    </row>
    <row r="335" spans="1:5" x14ac:dyDescent="0.2">
      <c r="A335" s="43" t="s">
        <v>430</v>
      </c>
      <c r="B335" s="54">
        <f>'2022'!N347</f>
        <v>0</v>
      </c>
      <c r="C335" s="54">
        <f>'2023'!N347</f>
        <v>1</v>
      </c>
      <c r="D335" s="54">
        <f>'2024'!N335</f>
        <v>0</v>
      </c>
      <c r="E335" s="54">
        <f>'2025'!N335</f>
        <v>0</v>
      </c>
    </row>
    <row r="336" spans="1:5" x14ac:dyDescent="0.2">
      <c r="A336" s="43" t="s">
        <v>431</v>
      </c>
      <c r="B336" s="40">
        <f>'2022'!N348</f>
        <v>0</v>
      </c>
      <c r="C336" s="40">
        <f>'2023'!N348</f>
        <v>1</v>
      </c>
      <c r="D336" s="54">
        <f>'2024'!N336</f>
        <v>0</v>
      </c>
      <c r="E336" s="54">
        <f>'2025'!N336</f>
        <v>0</v>
      </c>
    </row>
    <row r="337" spans="1:5" x14ac:dyDescent="0.2">
      <c r="A337" s="43" t="s">
        <v>432</v>
      </c>
      <c r="B337" s="40">
        <f>'2022'!N349</f>
        <v>0</v>
      </c>
      <c r="C337" s="40">
        <f>'2023'!N349</f>
        <v>0</v>
      </c>
      <c r="D337" s="54">
        <f>'2024'!N337</f>
        <v>0</v>
      </c>
      <c r="E337" s="54">
        <f>'2025'!N337</f>
        <v>0</v>
      </c>
    </row>
    <row r="338" spans="1:5" x14ac:dyDescent="0.2">
      <c r="A338" s="43" t="s">
        <v>433</v>
      </c>
      <c r="B338" s="40">
        <f>'2022'!N350</f>
        <v>0</v>
      </c>
      <c r="C338" s="40">
        <f>'2023'!N350</f>
        <v>0</v>
      </c>
      <c r="D338" s="54">
        <f>'2024'!N338</f>
        <v>0</v>
      </c>
      <c r="E338" s="54">
        <f>'2025'!N338</f>
        <v>0</v>
      </c>
    </row>
    <row r="339" spans="1:5" x14ac:dyDescent="0.2">
      <c r="A339" s="43" t="s">
        <v>434</v>
      </c>
      <c r="B339" s="40">
        <f>'2022'!N351</f>
        <v>0</v>
      </c>
      <c r="C339" s="40">
        <f>'2023'!N351</f>
        <v>0</v>
      </c>
      <c r="D339" s="54">
        <f>'2024'!N339</f>
        <v>0</v>
      </c>
      <c r="E339" s="54">
        <f>'2025'!N339</f>
        <v>0</v>
      </c>
    </row>
    <row r="340" spans="1:5" x14ac:dyDescent="0.2">
      <c r="A340" s="47" t="s">
        <v>111</v>
      </c>
      <c r="B340" s="54">
        <f>'2022'!N353</f>
        <v>0</v>
      </c>
      <c r="C340" s="54">
        <f>'2023'!N353</f>
        <v>0</v>
      </c>
      <c r="D340" s="54">
        <f>'2024'!N340</f>
        <v>0</v>
      </c>
      <c r="E340" s="54">
        <f>'2025'!N340</f>
        <v>0</v>
      </c>
    </row>
    <row r="341" spans="1:5" x14ac:dyDescent="0.2">
      <c r="A341" s="43" t="s">
        <v>435</v>
      </c>
      <c r="B341" s="40">
        <f>'2022'!N354</f>
        <v>0</v>
      </c>
      <c r="C341" s="40">
        <f>'2023'!N354</f>
        <v>0</v>
      </c>
      <c r="D341" s="54">
        <f>'2024'!N341</f>
        <v>0</v>
      </c>
      <c r="E341" s="54">
        <f>'2025'!N341</f>
        <v>0</v>
      </c>
    </row>
    <row r="342" spans="1:5" x14ac:dyDescent="0.2">
      <c r="A342" s="43" t="s">
        <v>436</v>
      </c>
      <c r="B342" s="40">
        <f>'2022'!N355</f>
        <v>0</v>
      </c>
      <c r="C342" s="40">
        <f>'2023'!N355</f>
        <v>0</v>
      </c>
      <c r="D342" s="54">
        <f>'2024'!N342</f>
        <v>0</v>
      </c>
      <c r="E342" s="54">
        <f>'2025'!N342</f>
        <v>0</v>
      </c>
    </row>
    <row r="343" spans="1:5" x14ac:dyDescent="0.2">
      <c r="A343" s="43" t="s">
        <v>437</v>
      </c>
      <c r="B343" s="40">
        <f>'2022'!N356</f>
        <v>0</v>
      </c>
      <c r="C343" s="40">
        <f>'2023'!N356</f>
        <v>0</v>
      </c>
      <c r="D343" s="54">
        <f>'2024'!N343</f>
        <v>0</v>
      </c>
      <c r="E343" s="54">
        <f>'2025'!N343</f>
        <v>0</v>
      </c>
    </row>
    <row r="344" spans="1:5" x14ac:dyDescent="0.2">
      <c r="A344" s="43" t="s">
        <v>438</v>
      </c>
      <c r="B344" s="40">
        <f>'2022'!N357</f>
        <v>0</v>
      </c>
      <c r="C344" s="40">
        <f>'2023'!N357</f>
        <v>0</v>
      </c>
      <c r="D344" s="54">
        <f>'2024'!N344</f>
        <v>0</v>
      </c>
      <c r="E344" s="54">
        <f>'2025'!N344</f>
        <v>0</v>
      </c>
    </row>
    <row r="345" spans="1:5" x14ac:dyDescent="0.2">
      <c r="A345" s="43" t="s">
        <v>439</v>
      </c>
      <c r="B345" s="40">
        <f>'2022'!N358</f>
        <v>0</v>
      </c>
      <c r="C345" s="40">
        <f>'2023'!N358</f>
        <v>0</v>
      </c>
      <c r="D345" s="54">
        <f>'2024'!N345</f>
        <v>0</v>
      </c>
      <c r="E345" s="54">
        <f>'2025'!N345</f>
        <v>0</v>
      </c>
    </row>
    <row r="346" spans="1:5" x14ac:dyDescent="0.2">
      <c r="A346" s="47" t="s">
        <v>112</v>
      </c>
      <c r="B346" s="54">
        <f>'2022'!N360</f>
        <v>1</v>
      </c>
      <c r="C346" s="54">
        <f>'2023'!N360</f>
        <v>0</v>
      </c>
      <c r="D346" s="54">
        <f>'2024'!N346</f>
        <v>0</v>
      </c>
      <c r="E346" s="54">
        <f>'2025'!N346</f>
        <v>0</v>
      </c>
    </row>
    <row r="347" spans="1:5" x14ac:dyDescent="0.2">
      <c r="A347" s="43" t="s">
        <v>440</v>
      </c>
      <c r="B347" s="40">
        <f>'2022'!N361</f>
        <v>0</v>
      </c>
      <c r="C347" s="40">
        <f>'2023'!N361</f>
        <v>0</v>
      </c>
      <c r="D347" s="54">
        <f>'2024'!N347</f>
        <v>0</v>
      </c>
      <c r="E347" s="54">
        <f>'2025'!N347</f>
        <v>0</v>
      </c>
    </row>
    <row r="348" spans="1:5" x14ac:dyDescent="0.2">
      <c r="A348" s="43" t="s">
        <v>441</v>
      </c>
      <c r="B348" s="40">
        <f>'2022'!N362</f>
        <v>0</v>
      </c>
      <c r="C348" s="40">
        <f>'2023'!N362</f>
        <v>0</v>
      </c>
      <c r="D348" s="54">
        <f>'2024'!N348</f>
        <v>0</v>
      </c>
      <c r="E348" s="54">
        <f>'2025'!N348</f>
        <v>0</v>
      </c>
    </row>
    <row r="349" spans="1:5" x14ac:dyDescent="0.2">
      <c r="A349" s="43" t="s">
        <v>442</v>
      </c>
      <c r="B349" s="40">
        <f>'2022'!N363</f>
        <v>0</v>
      </c>
      <c r="C349" s="40">
        <f>'2023'!N363</f>
        <v>0</v>
      </c>
      <c r="D349" s="54">
        <f>'2024'!N349</f>
        <v>0</v>
      </c>
      <c r="E349" s="54">
        <f>'2025'!N349</f>
        <v>0</v>
      </c>
    </row>
    <row r="350" spans="1:5" x14ac:dyDescent="0.2">
      <c r="A350" s="43" t="s">
        <v>443</v>
      </c>
      <c r="B350" s="40">
        <f>'2022'!N364</f>
        <v>1</v>
      </c>
      <c r="C350" s="40">
        <f>'2023'!N364</f>
        <v>0</v>
      </c>
      <c r="D350" s="54">
        <f>'2024'!N350</f>
        <v>0</v>
      </c>
      <c r="E350" s="54">
        <f>'2025'!N350</f>
        <v>0</v>
      </c>
    </row>
    <row r="351" spans="1:5" x14ac:dyDescent="0.2">
      <c r="A351" s="43" t="s">
        <v>466</v>
      </c>
      <c r="B351" s="40">
        <f>'2022'!N365</f>
        <v>0</v>
      </c>
      <c r="C351" s="40">
        <f>'2023'!N365</f>
        <v>0</v>
      </c>
      <c r="D351" s="54">
        <f>'2024'!N351</f>
        <v>0</v>
      </c>
      <c r="E351" s="54">
        <f>'2025'!N351</f>
        <v>0</v>
      </c>
    </row>
    <row r="352" spans="1:5" x14ac:dyDescent="0.2">
      <c r="A352" s="47" t="s">
        <v>113</v>
      </c>
      <c r="B352" s="54">
        <f>'2022'!N367</f>
        <v>0</v>
      </c>
      <c r="C352" s="54">
        <f>'2023'!N367</f>
        <v>1</v>
      </c>
      <c r="D352" s="54">
        <f>'2024'!N352</f>
        <v>0</v>
      </c>
      <c r="E352" s="54">
        <f>'2025'!N352</f>
        <v>0</v>
      </c>
    </row>
    <row r="353" spans="1:5" x14ac:dyDescent="0.2">
      <c r="A353" s="43" t="s">
        <v>444</v>
      </c>
      <c r="B353" s="40">
        <f>'2022'!N368</f>
        <v>0</v>
      </c>
      <c r="C353" s="40">
        <f>'2023'!N368</f>
        <v>1</v>
      </c>
      <c r="D353" s="54">
        <f>'2024'!N353</f>
        <v>0</v>
      </c>
      <c r="E353" s="54">
        <f>'2025'!N353</f>
        <v>0</v>
      </c>
    </row>
    <row r="354" spans="1:5" x14ac:dyDescent="0.2">
      <c r="A354" s="43" t="s">
        <v>445</v>
      </c>
      <c r="B354" s="40">
        <f>'2022'!N369</f>
        <v>0</v>
      </c>
      <c r="C354" s="40">
        <f>'2023'!N369</f>
        <v>0</v>
      </c>
      <c r="D354" s="54">
        <f>'2024'!N354</f>
        <v>0</v>
      </c>
      <c r="E354" s="54">
        <f>'2025'!N354</f>
        <v>0</v>
      </c>
    </row>
    <row r="355" spans="1:5" x14ac:dyDescent="0.2">
      <c r="A355" s="43" t="s">
        <v>446</v>
      </c>
      <c r="B355" s="40">
        <f>'2022'!N370</f>
        <v>0</v>
      </c>
      <c r="C355" s="40">
        <f>'2023'!N370</f>
        <v>0</v>
      </c>
      <c r="D355" s="54">
        <f>'2024'!N355</f>
        <v>0</v>
      </c>
      <c r="E355" s="54">
        <f>'2025'!N355</f>
        <v>0</v>
      </c>
    </row>
    <row r="356" spans="1:5" x14ac:dyDescent="0.2">
      <c r="A356" s="43" t="s">
        <v>114</v>
      </c>
      <c r="B356" s="40">
        <f>'2022'!N372</f>
        <v>776</v>
      </c>
      <c r="C356" s="40">
        <f>'2023'!N372</f>
        <v>498</v>
      </c>
      <c r="D356" s="54">
        <f>'2024'!N356</f>
        <v>500</v>
      </c>
      <c r="E356" s="54">
        <f>'2025'!N356</f>
        <v>335</v>
      </c>
    </row>
    <row r="357" spans="1:5" x14ac:dyDescent="0.2">
      <c r="A357" s="43" t="s">
        <v>115</v>
      </c>
      <c r="B357" s="40">
        <f>'2022'!N374</f>
        <v>0</v>
      </c>
      <c r="C357" s="40">
        <f>'2023'!N374</f>
        <v>0</v>
      </c>
      <c r="D357" s="54">
        <f>'2024'!N357</f>
        <v>0</v>
      </c>
      <c r="E357" s="54">
        <f>'2025'!N357</f>
        <v>0</v>
      </c>
    </row>
    <row r="358" spans="1:5" x14ac:dyDescent="0.2">
      <c r="A358" s="43" t="s">
        <v>126</v>
      </c>
      <c r="B358" s="40">
        <f>'2022'!N376</f>
        <v>3</v>
      </c>
      <c r="C358" s="40">
        <f>'2023'!N376</f>
        <v>10</v>
      </c>
      <c r="D358" s="54">
        <f>'2024'!N358</f>
        <v>0</v>
      </c>
      <c r="E358" s="54">
        <f>'2025'!N358</f>
        <v>0</v>
      </c>
    </row>
    <row r="359" spans="1:5" x14ac:dyDescent="0.2">
      <c r="A359" s="43" t="s">
        <v>116</v>
      </c>
      <c r="B359" s="40">
        <f>'2022'!N378</f>
        <v>0</v>
      </c>
      <c r="C359" s="40">
        <f>'2023'!N378</f>
        <v>0</v>
      </c>
      <c r="D359" s="54">
        <f>'2024'!N359</f>
        <v>0</v>
      </c>
      <c r="E359" s="54">
        <f>'2025'!N359</f>
        <v>0</v>
      </c>
    </row>
    <row r="360" spans="1:5" x14ac:dyDescent="0.2">
      <c r="A360" s="43" t="s">
        <v>117</v>
      </c>
      <c r="B360" s="40">
        <f>'2022'!N380</f>
        <v>29</v>
      </c>
      <c r="C360" s="40">
        <f>'2023'!N380</f>
        <v>8</v>
      </c>
      <c r="D360" s="54">
        <f>'2024'!N360</f>
        <v>8</v>
      </c>
      <c r="E360" s="54">
        <f>'2025'!N360</f>
        <v>0</v>
      </c>
    </row>
    <row r="361" spans="1:5" x14ac:dyDescent="0.2">
      <c r="A361" s="47" t="s">
        <v>118</v>
      </c>
      <c r="B361" s="54">
        <f>'2022'!N382</f>
        <v>21</v>
      </c>
      <c r="C361" s="54">
        <f>'2023'!N382</f>
        <v>4</v>
      </c>
      <c r="D361" s="54">
        <f>'2024'!N361</f>
        <v>7</v>
      </c>
      <c r="E361" s="54">
        <f>'2025'!N361</f>
        <v>4</v>
      </c>
    </row>
    <row r="362" spans="1:5" x14ac:dyDescent="0.2">
      <c r="A362" s="50" t="s">
        <v>447</v>
      </c>
      <c r="B362" s="40">
        <f>'2022'!N383</f>
        <v>18</v>
      </c>
      <c r="C362" s="40">
        <f>'2023'!N383</f>
        <v>4</v>
      </c>
      <c r="D362" s="54">
        <f>'2024'!N362</f>
        <v>7</v>
      </c>
      <c r="E362" s="54">
        <f>'2025'!N362</f>
        <v>1</v>
      </c>
    </row>
    <row r="363" spans="1:5" x14ac:dyDescent="0.2">
      <c r="A363" s="43" t="s">
        <v>448</v>
      </c>
      <c r="B363" s="40">
        <f>'2022'!N384</f>
        <v>0</v>
      </c>
      <c r="C363" s="40">
        <f>'2023'!N384</f>
        <v>5</v>
      </c>
      <c r="D363" s="54">
        <f>'2024'!N363</f>
        <v>7</v>
      </c>
      <c r="E363" s="54">
        <f>'2025'!N363</f>
        <v>1</v>
      </c>
    </row>
    <row r="364" spans="1:5" x14ac:dyDescent="0.2">
      <c r="A364" s="43" t="s">
        <v>449</v>
      </c>
      <c r="B364" s="40">
        <f>'2022'!N385</f>
        <v>19</v>
      </c>
      <c r="C364" s="40">
        <f>'2023'!N385</f>
        <v>8</v>
      </c>
      <c r="D364" s="54">
        <f>'2024'!N364</f>
        <v>11</v>
      </c>
      <c r="E364" s="54">
        <f>'2025'!N364</f>
        <v>1</v>
      </c>
    </row>
    <row r="365" spans="1:5" x14ac:dyDescent="0.2">
      <c r="A365" s="43" t="s">
        <v>450</v>
      </c>
      <c r="B365" s="40">
        <f>'2022'!N386</f>
        <v>6</v>
      </c>
      <c r="C365" s="40">
        <f>'2023'!N386</f>
        <v>10</v>
      </c>
      <c r="D365" s="54">
        <f>'2024'!N365</f>
        <v>1</v>
      </c>
      <c r="E365" s="54">
        <f>'2025'!N365</f>
        <v>1</v>
      </c>
    </row>
    <row r="366" spans="1:5" x14ac:dyDescent="0.2">
      <c r="A366" s="43" t="s">
        <v>451</v>
      </c>
      <c r="B366" s="40">
        <f>'2022'!N387</f>
        <v>0</v>
      </c>
      <c r="C366" s="40">
        <f>'2023'!N387</f>
        <v>3</v>
      </c>
      <c r="D366" s="54">
        <f>'2024'!N366</f>
        <v>2</v>
      </c>
      <c r="E366" s="54">
        <f>'2025'!N366</f>
        <v>1</v>
      </c>
    </row>
    <row r="367" spans="1:5" x14ac:dyDescent="0.2">
      <c r="A367" s="43" t="s">
        <v>452</v>
      </c>
      <c r="B367" s="40">
        <f>'2022'!N388</f>
        <v>0</v>
      </c>
      <c r="C367" s="40">
        <f>'2023'!N388</f>
        <v>0</v>
      </c>
      <c r="D367" s="54">
        <f>'2024'!N367</f>
        <v>2</v>
      </c>
      <c r="E367" s="54">
        <f>'2025'!N367</f>
        <v>0</v>
      </c>
    </row>
    <row r="368" spans="1:5" x14ac:dyDescent="0.2">
      <c r="A368" s="43" t="s">
        <v>453</v>
      </c>
      <c r="B368" s="40">
        <f>'2022'!N389</f>
        <v>0</v>
      </c>
      <c r="C368" s="40">
        <f>'2023'!N389</f>
        <v>1</v>
      </c>
      <c r="D368" s="54">
        <f>'2024'!N368</f>
        <v>0</v>
      </c>
      <c r="E368" s="54">
        <f>'2025'!N368</f>
        <v>0</v>
      </c>
    </row>
    <row r="369" spans="1:5" x14ac:dyDescent="0.2">
      <c r="A369" s="50" t="s">
        <v>454</v>
      </c>
      <c r="B369" s="40">
        <f>'2022'!N390</f>
        <v>3</v>
      </c>
      <c r="C369" s="40">
        <f>'2023'!N390</f>
        <v>0</v>
      </c>
      <c r="D369" s="54">
        <f>'2024'!N369</f>
        <v>0</v>
      </c>
      <c r="E369" s="54">
        <f>'2025'!N369</f>
        <v>3</v>
      </c>
    </row>
    <row r="370" spans="1:5" x14ac:dyDescent="0.2">
      <c r="A370" s="43" t="s">
        <v>455</v>
      </c>
      <c r="B370" s="40">
        <f>'2022'!N391</f>
        <v>0</v>
      </c>
      <c r="C370" s="40">
        <f>'2023'!N391</f>
        <v>2</v>
      </c>
      <c r="D370" s="54">
        <f>'2024'!N370</f>
        <v>0</v>
      </c>
      <c r="E370" s="54">
        <f>'2025'!N370</f>
        <v>3</v>
      </c>
    </row>
    <row r="371" spans="1:5" x14ac:dyDescent="0.2">
      <c r="A371" s="43" t="s">
        <v>456</v>
      </c>
      <c r="B371" s="40">
        <f>'2022'!N392</f>
        <v>3</v>
      </c>
      <c r="C371" s="40">
        <f>'2023'!N392</f>
        <v>1</v>
      </c>
      <c r="D371" s="54">
        <f>'2024'!N371</f>
        <v>0</v>
      </c>
      <c r="E371" s="54">
        <f>'2025'!N371</f>
        <v>3</v>
      </c>
    </row>
    <row r="372" spans="1:5" x14ac:dyDescent="0.2">
      <c r="A372" s="43" t="s">
        <v>457</v>
      </c>
      <c r="B372" s="40">
        <f>'2022'!N393</f>
        <v>0</v>
      </c>
      <c r="C372" s="40">
        <f>'2023'!N393</f>
        <v>2</v>
      </c>
      <c r="D372" s="54">
        <f>'2024'!N372</f>
        <v>1</v>
      </c>
      <c r="E372" s="54">
        <f>'2025'!N372</f>
        <v>2</v>
      </c>
    </row>
    <row r="373" spans="1:5" x14ac:dyDescent="0.2">
      <c r="A373" s="43" t="s">
        <v>458</v>
      </c>
      <c r="B373" s="40">
        <f>'2022'!N394</f>
        <v>0</v>
      </c>
      <c r="C373" s="40">
        <f>'2023'!N394</f>
        <v>0</v>
      </c>
      <c r="D373" s="54">
        <f>'2024'!N373</f>
        <v>0</v>
      </c>
      <c r="E373" s="54">
        <f>'2025'!N373</f>
        <v>0</v>
      </c>
    </row>
    <row r="374" spans="1:5" x14ac:dyDescent="0.2">
      <c r="A374" s="43" t="s">
        <v>459</v>
      </c>
      <c r="B374" s="40">
        <f>'2022'!N395</f>
        <v>0</v>
      </c>
      <c r="C374" s="40">
        <f>'2023'!N395</f>
        <v>0</v>
      </c>
      <c r="D374" s="54">
        <f>'2024'!N374</f>
        <v>1</v>
      </c>
      <c r="E374" s="54">
        <f>'2025'!N374</f>
        <v>0</v>
      </c>
    </row>
    <row r="375" spans="1:5" x14ac:dyDescent="0.2">
      <c r="A375" s="43" t="s">
        <v>460</v>
      </c>
      <c r="B375" s="40">
        <f>'2022'!N396</f>
        <v>0</v>
      </c>
      <c r="C375" s="40">
        <f>'2023'!N396</f>
        <v>0</v>
      </c>
      <c r="D375" s="54">
        <f>'2024'!N375</f>
        <v>0</v>
      </c>
      <c r="E375" s="54">
        <f>'2025'!N375</f>
        <v>0</v>
      </c>
    </row>
    <row r="376" spans="1:5" x14ac:dyDescent="0.2">
      <c r="A376"/>
    </row>
    <row r="377" spans="1:5" x14ac:dyDescent="0.2">
      <c r="A377"/>
    </row>
    <row r="378" spans="1:5" x14ac:dyDescent="0.2">
      <c r="A378"/>
    </row>
    <row r="379" spans="1:5" x14ac:dyDescent="0.2">
      <c r="A379"/>
    </row>
    <row r="380" spans="1:5" x14ac:dyDescent="0.2">
      <c r="A380"/>
    </row>
    <row r="381" spans="1:5" x14ac:dyDescent="0.2">
      <c r="A381"/>
    </row>
    <row r="382" spans="1:5" x14ac:dyDescent="0.2">
      <c r="A382"/>
    </row>
    <row r="383" spans="1:5" x14ac:dyDescent="0.2">
      <c r="A383"/>
    </row>
    <row r="384" spans="1:5" x14ac:dyDescent="0.2">
      <c r="A384"/>
    </row>
    <row r="385" spans="1:1" x14ac:dyDescent="0.2">
      <c r="A385"/>
    </row>
    <row r="386" spans="1:1" x14ac:dyDescent="0.2">
      <c r="A386"/>
    </row>
    <row r="387" spans="1:1" x14ac:dyDescent="0.2">
      <c r="A387"/>
    </row>
    <row r="388" spans="1:1" x14ac:dyDescent="0.2">
      <c r="A388"/>
    </row>
    <row r="389" spans="1:1" x14ac:dyDescent="0.2">
      <c r="A389"/>
    </row>
    <row r="390" spans="1:1" x14ac:dyDescent="0.2">
      <c r="A390"/>
    </row>
    <row r="391" spans="1:1" x14ac:dyDescent="0.2">
      <c r="A391"/>
    </row>
    <row r="392" spans="1:1" x14ac:dyDescent="0.2">
      <c r="A392"/>
    </row>
    <row r="393" spans="1:1" x14ac:dyDescent="0.2">
      <c r="A393"/>
    </row>
    <row r="394" spans="1:1" x14ac:dyDescent="0.2">
      <c r="A394"/>
    </row>
    <row r="395" spans="1:1" x14ac:dyDescent="0.2">
      <c r="A395"/>
    </row>
    <row r="396" spans="1:1" x14ac:dyDescent="0.2">
      <c r="A396"/>
    </row>
    <row r="397" spans="1:1" x14ac:dyDescent="0.2">
      <c r="A397"/>
    </row>
    <row r="398" spans="1:1" x14ac:dyDescent="0.2">
      <c r="A398"/>
    </row>
    <row r="399" spans="1:1" x14ac:dyDescent="0.2">
      <c r="A399"/>
    </row>
    <row r="400" spans="1:1" x14ac:dyDescent="0.2">
      <c r="A400"/>
    </row>
    <row r="401" spans="1:1" x14ac:dyDescent="0.2">
      <c r="A401"/>
    </row>
  </sheetData>
  <mergeCells count="1">
    <mergeCell ref="F10:P10"/>
  </mergeCells>
  <pageMargins left="0.75" right="0.75" top="1" bottom="1" header="0.5" footer="0.5"/>
  <pageSetup paperSize="9" firstPageNumber="0" fitToWidth="0" fitToHeight="0" pageOrder="overThenDown" orientation="portrait" horizontalDpi="300"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dimension ref="A2:B23"/>
  <sheetViews>
    <sheetView zoomScaleNormal="100" workbookViewId="0">
      <selection activeCell="B5" sqref="B5:B23"/>
    </sheetView>
  </sheetViews>
  <sheetFormatPr baseColWidth="10" defaultColWidth="9.140625" defaultRowHeight="12.75" x14ac:dyDescent="0.2"/>
  <cols>
    <col min="1" max="1" width="80" bestFit="1" customWidth="1"/>
  </cols>
  <sheetData>
    <row r="2" spans="1:2" ht="45" x14ac:dyDescent="0.2">
      <c r="A2" s="1" t="s">
        <v>37</v>
      </c>
      <c r="B2" s="3" t="s">
        <v>19</v>
      </c>
    </row>
    <row r="5" spans="1:2" x14ac:dyDescent="0.2">
      <c r="A5" s="2" t="s">
        <v>0</v>
      </c>
      <c r="B5" s="4">
        <v>43</v>
      </c>
    </row>
    <row r="6" spans="1:2" x14ac:dyDescent="0.2">
      <c r="A6" s="2" t="s">
        <v>1</v>
      </c>
      <c r="B6" s="4">
        <v>1</v>
      </c>
    </row>
    <row r="7" spans="1:2" x14ac:dyDescent="0.2">
      <c r="A7" s="2" t="s">
        <v>2</v>
      </c>
      <c r="B7" s="4">
        <v>46</v>
      </c>
    </row>
    <row r="8" spans="1:2" x14ac:dyDescent="0.2">
      <c r="A8" s="2" t="s">
        <v>3</v>
      </c>
      <c r="B8" s="4">
        <v>0</v>
      </c>
    </row>
    <row r="9" spans="1:2" x14ac:dyDescent="0.2">
      <c r="A9" s="2" t="s">
        <v>4</v>
      </c>
      <c r="B9" s="4">
        <v>5</v>
      </c>
    </row>
    <row r="10" spans="1:2" x14ac:dyDescent="0.2">
      <c r="A10" s="2" t="s">
        <v>5</v>
      </c>
      <c r="B10" s="4">
        <v>0</v>
      </c>
    </row>
    <row r="11" spans="1:2" x14ac:dyDescent="0.2">
      <c r="A11" s="2" t="s">
        <v>6</v>
      </c>
      <c r="B11" s="4">
        <v>0</v>
      </c>
    </row>
    <row r="12" spans="1:2" x14ac:dyDescent="0.2">
      <c r="A12" s="2" t="s">
        <v>7</v>
      </c>
      <c r="B12" s="4">
        <v>3</v>
      </c>
    </row>
    <row r="13" spans="1:2" x14ac:dyDescent="0.2">
      <c r="A13" s="2" t="s">
        <v>8</v>
      </c>
      <c r="B13" s="4">
        <v>0</v>
      </c>
    </row>
    <row r="14" spans="1:2" x14ac:dyDescent="0.2">
      <c r="A14" s="2" t="s">
        <v>9</v>
      </c>
      <c r="B14" s="4">
        <v>0</v>
      </c>
    </row>
    <row r="15" spans="1:2" x14ac:dyDescent="0.2">
      <c r="A15" s="2" t="s">
        <v>10</v>
      </c>
      <c r="B15" s="4">
        <v>2</v>
      </c>
    </row>
    <row r="16" spans="1:2" x14ac:dyDescent="0.2">
      <c r="A16" s="2" t="s">
        <v>11</v>
      </c>
      <c r="B16" s="4">
        <v>0</v>
      </c>
    </row>
    <row r="17" spans="1:2" x14ac:dyDescent="0.2">
      <c r="A17" s="2" t="s">
        <v>12</v>
      </c>
      <c r="B17" s="4">
        <v>43</v>
      </c>
    </row>
    <row r="18" spans="1:2" x14ac:dyDescent="0.2">
      <c r="A18" s="2" t="s">
        <v>13</v>
      </c>
      <c r="B18" s="4">
        <v>35</v>
      </c>
    </row>
    <row r="19" spans="1:2" x14ac:dyDescent="0.2">
      <c r="A19" s="2" t="s">
        <v>14</v>
      </c>
      <c r="B19" s="4">
        <v>0</v>
      </c>
    </row>
    <row r="20" spans="1:2" x14ac:dyDescent="0.2">
      <c r="A20" s="2" t="s">
        <v>15</v>
      </c>
      <c r="B20" s="4">
        <v>3</v>
      </c>
    </row>
    <row r="21" spans="1:2" x14ac:dyDescent="0.2">
      <c r="A21" s="2" t="s">
        <v>16</v>
      </c>
      <c r="B21" s="4">
        <v>8</v>
      </c>
    </row>
    <row r="22" spans="1:2" x14ac:dyDescent="0.2">
      <c r="A22" s="2" t="s">
        <v>17</v>
      </c>
      <c r="B22" s="4">
        <v>10</v>
      </c>
    </row>
    <row r="23" spans="1:2" x14ac:dyDescent="0.2">
      <c r="A23" s="2" t="s">
        <v>18</v>
      </c>
      <c r="B23" s="4">
        <v>5</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1"/>
  <dimension ref="A2:B23"/>
  <sheetViews>
    <sheetView zoomScaleNormal="100" workbookViewId="0">
      <selection activeCell="B5" sqref="B5:B23"/>
    </sheetView>
  </sheetViews>
  <sheetFormatPr baseColWidth="10" defaultColWidth="9.140625" defaultRowHeight="12.75" x14ac:dyDescent="0.2"/>
  <cols>
    <col min="1" max="1" width="80" bestFit="1" customWidth="1"/>
  </cols>
  <sheetData>
    <row r="2" spans="1:2" ht="45" x14ac:dyDescent="0.2">
      <c r="A2" s="1" t="s">
        <v>38</v>
      </c>
      <c r="B2" s="3" t="s">
        <v>19</v>
      </c>
    </row>
    <row r="5" spans="1:2" x14ac:dyDescent="0.2">
      <c r="A5" s="2" t="s">
        <v>0</v>
      </c>
      <c r="B5" s="4">
        <v>49</v>
      </c>
    </row>
    <row r="6" spans="1:2" x14ac:dyDescent="0.2">
      <c r="A6" s="2" t="s">
        <v>1</v>
      </c>
      <c r="B6" s="4">
        <v>0</v>
      </c>
    </row>
    <row r="7" spans="1:2" x14ac:dyDescent="0.2">
      <c r="A7" s="2" t="s">
        <v>2</v>
      </c>
      <c r="B7" s="4">
        <v>60</v>
      </c>
    </row>
    <row r="8" spans="1:2" x14ac:dyDescent="0.2">
      <c r="A8" s="2" t="s">
        <v>3</v>
      </c>
      <c r="B8" s="4">
        <v>4</v>
      </c>
    </row>
    <row r="9" spans="1:2" x14ac:dyDescent="0.2">
      <c r="A9" s="2" t="s">
        <v>4</v>
      </c>
      <c r="B9" s="4">
        <v>16</v>
      </c>
    </row>
    <row r="10" spans="1:2" x14ac:dyDescent="0.2">
      <c r="A10" s="2" t="s">
        <v>5</v>
      </c>
      <c r="B10" s="4">
        <v>0</v>
      </c>
    </row>
    <row r="11" spans="1:2" x14ac:dyDescent="0.2">
      <c r="A11" s="2" t="s">
        <v>6</v>
      </c>
      <c r="B11" s="4">
        <v>2</v>
      </c>
    </row>
    <row r="12" spans="1:2" x14ac:dyDescent="0.2">
      <c r="A12" s="2" t="s">
        <v>7</v>
      </c>
      <c r="B12" s="4">
        <v>2</v>
      </c>
    </row>
    <row r="13" spans="1:2" x14ac:dyDescent="0.2">
      <c r="A13" s="2" t="s">
        <v>8</v>
      </c>
      <c r="B13" s="4">
        <v>0</v>
      </c>
    </row>
    <row r="14" spans="1:2" x14ac:dyDescent="0.2">
      <c r="A14" s="2" t="s">
        <v>9</v>
      </c>
      <c r="B14" s="4">
        <v>5</v>
      </c>
    </row>
    <row r="15" spans="1:2" x14ac:dyDescent="0.2">
      <c r="A15" s="2" t="s">
        <v>10</v>
      </c>
      <c r="B15" s="4">
        <v>7</v>
      </c>
    </row>
    <row r="16" spans="1:2" x14ac:dyDescent="0.2">
      <c r="A16" s="2" t="s">
        <v>11</v>
      </c>
      <c r="B16" s="4">
        <v>0</v>
      </c>
    </row>
    <row r="17" spans="1:2" x14ac:dyDescent="0.2">
      <c r="A17" s="2" t="s">
        <v>12</v>
      </c>
      <c r="B17" s="4">
        <v>20</v>
      </c>
    </row>
    <row r="18" spans="1:2" x14ac:dyDescent="0.2">
      <c r="A18" s="2" t="s">
        <v>13</v>
      </c>
      <c r="B18" s="4">
        <v>28</v>
      </c>
    </row>
    <row r="19" spans="1:2" x14ac:dyDescent="0.2">
      <c r="A19" s="2" t="s">
        <v>14</v>
      </c>
      <c r="B19" s="4">
        <v>0</v>
      </c>
    </row>
    <row r="20" spans="1:2" x14ac:dyDescent="0.2">
      <c r="A20" s="2" t="s">
        <v>15</v>
      </c>
      <c r="B20" s="4">
        <v>0</v>
      </c>
    </row>
    <row r="21" spans="1:2" x14ac:dyDescent="0.2">
      <c r="A21" s="2" t="s">
        <v>16</v>
      </c>
      <c r="B21" s="4">
        <v>2</v>
      </c>
    </row>
    <row r="22" spans="1:2" x14ac:dyDescent="0.2">
      <c r="A22" s="2" t="s">
        <v>17</v>
      </c>
      <c r="B22" s="4">
        <v>10</v>
      </c>
    </row>
    <row r="23" spans="1:2" x14ac:dyDescent="0.2">
      <c r="A23" s="2" t="s">
        <v>18</v>
      </c>
      <c r="B23" s="4">
        <v>5</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2"/>
  <dimension ref="A2:B23"/>
  <sheetViews>
    <sheetView zoomScaleNormal="100" workbookViewId="0">
      <selection activeCell="B5" sqref="B5:B23"/>
    </sheetView>
  </sheetViews>
  <sheetFormatPr baseColWidth="10" defaultColWidth="9.140625" defaultRowHeight="12.75" x14ac:dyDescent="0.2"/>
  <cols>
    <col min="1" max="1" width="80" bestFit="1" customWidth="1"/>
  </cols>
  <sheetData>
    <row r="2" spans="1:2" ht="45" x14ac:dyDescent="0.2">
      <c r="A2" s="1" t="s">
        <v>39</v>
      </c>
      <c r="B2" s="3" t="s">
        <v>19</v>
      </c>
    </row>
    <row r="5" spans="1:2" x14ac:dyDescent="0.2">
      <c r="A5" s="2" t="s">
        <v>0</v>
      </c>
      <c r="B5" s="4">
        <v>47</v>
      </c>
    </row>
    <row r="6" spans="1:2" x14ac:dyDescent="0.2">
      <c r="A6" s="2" t="s">
        <v>1</v>
      </c>
      <c r="B6" s="4">
        <v>4</v>
      </c>
    </row>
    <row r="7" spans="1:2" x14ac:dyDescent="0.2">
      <c r="A7" s="2" t="s">
        <v>2</v>
      </c>
      <c r="B7" s="4">
        <v>66</v>
      </c>
    </row>
    <row r="8" spans="1:2" x14ac:dyDescent="0.2">
      <c r="A8" s="2" t="s">
        <v>3</v>
      </c>
      <c r="B8" s="4">
        <v>0</v>
      </c>
    </row>
    <row r="9" spans="1:2" x14ac:dyDescent="0.2">
      <c r="A9" s="2" t="s">
        <v>4</v>
      </c>
      <c r="B9" s="4">
        <v>17</v>
      </c>
    </row>
    <row r="10" spans="1:2" x14ac:dyDescent="0.2">
      <c r="A10" s="2" t="s">
        <v>5</v>
      </c>
      <c r="B10" s="4">
        <v>8</v>
      </c>
    </row>
    <row r="11" spans="1:2" x14ac:dyDescent="0.2">
      <c r="A11" s="2" t="s">
        <v>6</v>
      </c>
      <c r="B11" s="4">
        <v>4</v>
      </c>
    </row>
    <row r="12" spans="1:2" x14ac:dyDescent="0.2">
      <c r="A12" s="2" t="s">
        <v>7</v>
      </c>
      <c r="B12" s="4">
        <v>0</v>
      </c>
    </row>
    <row r="13" spans="1:2" x14ac:dyDescent="0.2">
      <c r="A13" s="2" t="s">
        <v>8</v>
      </c>
      <c r="B13" s="4">
        <v>0</v>
      </c>
    </row>
    <row r="14" spans="1:2" x14ac:dyDescent="0.2">
      <c r="A14" s="2" t="s">
        <v>9</v>
      </c>
      <c r="B14" s="4">
        <v>0</v>
      </c>
    </row>
    <row r="15" spans="1:2" x14ac:dyDescent="0.2">
      <c r="A15" s="2" t="s">
        <v>10</v>
      </c>
      <c r="B15" s="4">
        <v>5</v>
      </c>
    </row>
    <row r="16" spans="1:2" x14ac:dyDescent="0.2">
      <c r="A16" s="2" t="s">
        <v>11</v>
      </c>
      <c r="B16" s="4">
        <v>0</v>
      </c>
    </row>
    <row r="17" spans="1:2" x14ac:dyDescent="0.2">
      <c r="A17" s="2" t="s">
        <v>12</v>
      </c>
      <c r="B17" s="4">
        <v>29</v>
      </c>
    </row>
    <row r="18" spans="1:2" x14ac:dyDescent="0.2">
      <c r="A18" s="2" t="s">
        <v>13</v>
      </c>
      <c r="B18" s="4">
        <v>25</v>
      </c>
    </row>
    <row r="19" spans="1:2" x14ac:dyDescent="0.2">
      <c r="A19" s="2" t="s">
        <v>14</v>
      </c>
      <c r="B19" s="4">
        <v>0</v>
      </c>
    </row>
    <row r="20" spans="1:2" x14ac:dyDescent="0.2">
      <c r="A20" s="2" t="s">
        <v>15</v>
      </c>
      <c r="B20" s="4">
        <v>1</v>
      </c>
    </row>
    <row r="21" spans="1:2" x14ac:dyDescent="0.2">
      <c r="A21" s="2" t="s">
        <v>16</v>
      </c>
      <c r="B21" s="4">
        <v>6</v>
      </c>
    </row>
    <row r="22" spans="1:2" x14ac:dyDescent="0.2">
      <c r="A22" s="2" t="s">
        <v>17</v>
      </c>
      <c r="B22" s="4">
        <v>6</v>
      </c>
    </row>
    <row r="23" spans="1:2" x14ac:dyDescent="0.2">
      <c r="A23" s="2" t="s">
        <v>18</v>
      </c>
      <c r="B23" s="4">
        <v>7</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3"/>
  <dimension ref="A2:B23"/>
  <sheetViews>
    <sheetView zoomScaleNormal="100" workbookViewId="0">
      <selection activeCell="B5" sqref="B5:B23"/>
    </sheetView>
  </sheetViews>
  <sheetFormatPr baseColWidth="10" defaultColWidth="9.140625" defaultRowHeight="12.75" x14ac:dyDescent="0.2"/>
  <cols>
    <col min="1" max="1" width="80" bestFit="1" customWidth="1"/>
  </cols>
  <sheetData>
    <row r="2" spans="1:2" ht="45" x14ac:dyDescent="0.2">
      <c r="A2" s="1" t="s">
        <v>40</v>
      </c>
      <c r="B2" s="3" t="s">
        <v>19</v>
      </c>
    </row>
    <row r="5" spans="1:2" x14ac:dyDescent="0.2">
      <c r="A5" s="2" t="s">
        <v>0</v>
      </c>
      <c r="B5" s="4">
        <v>30</v>
      </c>
    </row>
    <row r="6" spans="1:2" x14ac:dyDescent="0.2">
      <c r="A6" s="2" t="s">
        <v>1</v>
      </c>
      <c r="B6" s="4">
        <v>2</v>
      </c>
    </row>
    <row r="7" spans="1:2" x14ac:dyDescent="0.2">
      <c r="A7" s="2" t="s">
        <v>2</v>
      </c>
      <c r="B7" s="4">
        <v>27</v>
      </c>
    </row>
    <row r="8" spans="1:2" x14ac:dyDescent="0.2">
      <c r="A8" s="2" t="s">
        <v>3</v>
      </c>
      <c r="B8" s="4">
        <v>1</v>
      </c>
    </row>
    <row r="9" spans="1:2" x14ac:dyDescent="0.2">
      <c r="A9" s="2" t="s">
        <v>4</v>
      </c>
      <c r="B9" s="4">
        <v>9</v>
      </c>
    </row>
    <row r="10" spans="1:2" x14ac:dyDescent="0.2">
      <c r="A10" s="2" t="s">
        <v>5</v>
      </c>
      <c r="B10" s="4">
        <v>0</v>
      </c>
    </row>
    <row r="11" spans="1:2" x14ac:dyDescent="0.2">
      <c r="A11" s="2" t="s">
        <v>6</v>
      </c>
      <c r="B11" s="4">
        <v>3</v>
      </c>
    </row>
    <row r="12" spans="1:2" x14ac:dyDescent="0.2">
      <c r="A12" s="2" t="s">
        <v>7</v>
      </c>
      <c r="B12" s="4">
        <v>0</v>
      </c>
    </row>
    <row r="13" spans="1:2" x14ac:dyDescent="0.2">
      <c r="A13" s="2" t="s">
        <v>8</v>
      </c>
      <c r="B13" s="4">
        <v>0</v>
      </c>
    </row>
    <row r="14" spans="1:2" x14ac:dyDescent="0.2">
      <c r="A14" s="2" t="s">
        <v>9</v>
      </c>
      <c r="B14" s="4">
        <v>0</v>
      </c>
    </row>
    <row r="15" spans="1:2" x14ac:dyDescent="0.2">
      <c r="A15" s="2" t="s">
        <v>10</v>
      </c>
      <c r="B15" s="4">
        <v>6</v>
      </c>
    </row>
    <row r="16" spans="1:2" x14ac:dyDescent="0.2">
      <c r="A16" s="2" t="s">
        <v>11</v>
      </c>
      <c r="B16" s="4">
        <v>0</v>
      </c>
    </row>
    <row r="17" spans="1:2" x14ac:dyDescent="0.2">
      <c r="A17" s="2" t="s">
        <v>12</v>
      </c>
      <c r="B17" s="4">
        <v>21</v>
      </c>
    </row>
    <row r="18" spans="1:2" x14ac:dyDescent="0.2">
      <c r="A18" s="2" t="s">
        <v>13</v>
      </c>
      <c r="B18" s="4">
        <v>17</v>
      </c>
    </row>
    <row r="19" spans="1:2" x14ac:dyDescent="0.2">
      <c r="A19" s="2" t="s">
        <v>14</v>
      </c>
      <c r="B19" s="4">
        <v>0</v>
      </c>
    </row>
    <row r="20" spans="1:2" x14ac:dyDescent="0.2">
      <c r="A20" s="2" t="s">
        <v>15</v>
      </c>
      <c r="B20" s="4">
        <v>2</v>
      </c>
    </row>
    <row r="21" spans="1:2" x14ac:dyDescent="0.2">
      <c r="A21" s="2" t="s">
        <v>16</v>
      </c>
      <c r="B21" s="4">
        <v>8</v>
      </c>
    </row>
    <row r="22" spans="1:2" x14ac:dyDescent="0.2">
      <c r="A22" s="2" t="s">
        <v>17</v>
      </c>
      <c r="B22" s="4">
        <v>6</v>
      </c>
    </row>
    <row r="23" spans="1:2" x14ac:dyDescent="0.2">
      <c r="A23" s="2" t="s">
        <v>18</v>
      </c>
      <c r="B23" s="4">
        <v>10</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4"/>
  <dimension ref="A2:B23"/>
  <sheetViews>
    <sheetView zoomScaleNormal="100" workbookViewId="0">
      <selection activeCell="B5" sqref="B5:B23"/>
    </sheetView>
  </sheetViews>
  <sheetFormatPr baseColWidth="10" defaultColWidth="9.140625" defaultRowHeight="12.75" x14ac:dyDescent="0.2"/>
  <cols>
    <col min="1" max="1" width="80" bestFit="1" customWidth="1"/>
  </cols>
  <sheetData>
    <row r="2" spans="1:2" ht="45" x14ac:dyDescent="0.2">
      <c r="A2" s="1" t="s">
        <v>41</v>
      </c>
      <c r="B2" s="3" t="s">
        <v>19</v>
      </c>
    </row>
    <row r="5" spans="1:2" x14ac:dyDescent="0.2">
      <c r="A5" s="2" t="s">
        <v>0</v>
      </c>
      <c r="B5" s="4">
        <v>18</v>
      </c>
    </row>
    <row r="6" spans="1:2" x14ac:dyDescent="0.2">
      <c r="A6" s="2" t="s">
        <v>1</v>
      </c>
      <c r="B6" s="4">
        <v>2</v>
      </c>
    </row>
    <row r="7" spans="1:2" x14ac:dyDescent="0.2">
      <c r="A7" s="2" t="s">
        <v>2</v>
      </c>
      <c r="B7" s="4">
        <v>66</v>
      </c>
    </row>
    <row r="8" spans="1:2" x14ac:dyDescent="0.2">
      <c r="A8" s="2" t="s">
        <v>3</v>
      </c>
      <c r="B8" s="4">
        <v>3</v>
      </c>
    </row>
    <row r="9" spans="1:2" x14ac:dyDescent="0.2">
      <c r="A9" s="2" t="s">
        <v>4</v>
      </c>
      <c r="B9" s="4">
        <v>1</v>
      </c>
    </row>
    <row r="10" spans="1:2" x14ac:dyDescent="0.2">
      <c r="A10" s="2" t="s">
        <v>5</v>
      </c>
      <c r="B10" s="4">
        <v>0</v>
      </c>
    </row>
    <row r="11" spans="1:2" x14ac:dyDescent="0.2">
      <c r="A11" s="2" t="s">
        <v>6</v>
      </c>
      <c r="B11" s="4">
        <v>0</v>
      </c>
    </row>
    <row r="12" spans="1:2" x14ac:dyDescent="0.2">
      <c r="A12" s="2" t="s">
        <v>7</v>
      </c>
      <c r="B12" s="4">
        <v>1</v>
      </c>
    </row>
    <row r="13" spans="1:2" x14ac:dyDescent="0.2">
      <c r="A13" s="2" t="s">
        <v>8</v>
      </c>
      <c r="B13" s="4">
        <v>0</v>
      </c>
    </row>
    <row r="14" spans="1:2" x14ac:dyDescent="0.2">
      <c r="A14" s="2" t="s">
        <v>9</v>
      </c>
      <c r="B14" s="4">
        <v>0</v>
      </c>
    </row>
    <row r="15" spans="1:2" x14ac:dyDescent="0.2">
      <c r="A15" s="2" t="s">
        <v>10</v>
      </c>
      <c r="B15" s="4">
        <v>0</v>
      </c>
    </row>
    <row r="16" spans="1:2" x14ac:dyDescent="0.2">
      <c r="A16" s="2" t="s">
        <v>11</v>
      </c>
      <c r="B16" s="4">
        <v>0</v>
      </c>
    </row>
    <row r="17" spans="1:2" x14ac:dyDescent="0.2">
      <c r="A17" s="2" t="s">
        <v>12</v>
      </c>
      <c r="B17" s="4">
        <v>25</v>
      </c>
    </row>
    <row r="18" spans="1:2" x14ac:dyDescent="0.2">
      <c r="A18" s="2" t="s">
        <v>13</v>
      </c>
      <c r="B18" s="4">
        <v>20</v>
      </c>
    </row>
    <row r="19" spans="1:2" x14ac:dyDescent="0.2">
      <c r="A19" s="2" t="s">
        <v>14</v>
      </c>
      <c r="B19" s="4">
        <v>0</v>
      </c>
    </row>
    <row r="20" spans="1:2" x14ac:dyDescent="0.2">
      <c r="A20" s="2" t="s">
        <v>15</v>
      </c>
      <c r="B20" s="4">
        <v>0</v>
      </c>
    </row>
    <row r="21" spans="1:2" x14ac:dyDescent="0.2">
      <c r="A21" s="2" t="s">
        <v>16</v>
      </c>
      <c r="B21" s="4">
        <v>3</v>
      </c>
    </row>
    <row r="22" spans="1:2" x14ac:dyDescent="0.2">
      <c r="A22" s="2" t="s">
        <v>17</v>
      </c>
      <c r="B22" s="4">
        <v>6</v>
      </c>
    </row>
    <row r="23" spans="1:2" x14ac:dyDescent="0.2">
      <c r="A23" s="2" t="s">
        <v>18</v>
      </c>
      <c r="B23" s="4">
        <v>2</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5"/>
  <dimension ref="A2:B23"/>
  <sheetViews>
    <sheetView zoomScaleNormal="100" workbookViewId="0">
      <selection activeCell="B5" sqref="B5:B23"/>
    </sheetView>
  </sheetViews>
  <sheetFormatPr baseColWidth="10" defaultColWidth="9.140625" defaultRowHeight="12.75" x14ac:dyDescent="0.2"/>
  <cols>
    <col min="1" max="1" width="80" bestFit="1" customWidth="1"/>
  </cols>
  <sheetData>
    <row r="2" spans="1:2" ht="45" x14ac:dyDescent="0.2">
      <c r="A2" s="1" t="s">
        <v>42</v>
      </c>
      <c r="B2" s="3" t="s">
        <v>19</v>
      </c>
    </row>
    <row r="5" spans="1:2" x14ac:dyDescent="0.2">
      <c r="A5" s="2" t="s">
        <v>0</v>
      </c>
      <c r="B5" s="4">
        <v>0</v>
      </c>
    </row>
    <row r="6" spans="1:2" x14ac:dyDescent="0.2">
      <c r="A6" s="2" t="s">
        <v>1</v>
      </c>
      <c r="B6" s="4">
        <v>1</v>
      </c>
    </row>
    <row r="7" spans="1:2" x14ac:dyDescent="0.2">
      <c r="A7" s="2" t="s">
        <v>2</v>
      </c>
      <c r="B7" s="4">
        <v>74</v>
      </c>
    </row>
    <row r="8" spans="1:2" x14ac:dyDescent="0.2">
      <c r="A8" s="2" t="s">
        <v>3</v>
      </c>
      <c r="B8" s="4">
        <v>0</v>
      </c>
    </row>
    <row r="9" spans="1:2" x14ac:dyDescent="0.2">
      <c r="A9" s="2" t="s">
        <v>4</v>
      </c>
      <c r="B9" s="4">
        <v>0</v>
      </c>
    </row>
    <row r="10" spans="1:2" x14ac:dyDescent="0.2">
      <c r="A10" s="2" t="s">
        <v>5</v>
      </c>
      <c r="B10" s="4">
        <v>0</v>
      </c>
    </row>
    <row r="11" spans="1:2" x14ac:dyDescent="0.2">
      <c r="A11" s="2" t="s">
        <v>6</v>
      </c>
      <c r="B11" s="4">
        <v>0</v>
      </c>
    </row>
    <row r="12" spans="1:2" x14ac:dyDescent="0.2">
      <c r="A12" s="2" t="s">
        <v>7</v>
      </c>
      <c r="B12" s="4">
        <v>0</v>
      </c>
    </row>
    <row r="13" spans="1:2" x14ac:dyDescent="0.2">
      <c r="A13" s="2" t="s">
        <v>8</v>
      </c>
      <c r="B13" s="4">
        <v>0</v>
      </c>
    </row>
    <row r="14" spans="1:2" x14ac:dyDescent="0.2">
      <c r="A14" s="2" t="s">
        <v>9</v>
      </c>
      <c r="B14" s="4">
        <v>0</v>
      </c>
    </row>
    <row r="15" spans="1:2" x14ac:dyDescent="0.2">
      <c r="A15" s="2" t="s">
        <v>10</v>
      </c>
      <c r="B15" s="4">
        <v>0</v>
      </c>
    </row>
    <row r="16" spans="1:2" x14ac:dyDescent="0.2">
      <c r="A16" s="2" t="s">
        <v>11</v>
      </c>
      <c r="B16" s="4">
        <v>0</v>
      </c>
    </row>
    <row r="17" spans="1:2" x14ac:dyDescent="0.2">
      <c r="A17" s="2" t="s">
        <v>12</v>
      </c>
      <c r="B17" s="4">
        <v>78</v>
      </c>
    </row>
    <row r="18" spans="1:2" x14ac:dyDescent="0.2">
      <c r="A18" s="2" t="s">
        <v>13</v>
      </c>
      <c r="B18" s="4">
        <v>78</v>
      </c>
    </row>
    <row r="19" spans="1:2" x14ac:dyDescent="0.2">
      <c r="A19" s="2" t="s">
        <v>14</v>
      </c>
      <c r="B19" s="4">
        <v>1</v>
      </c>
    </row>
    <row r="20" spans="1:2" x14ac:dyDescent="0.2">
      <c r="A20" s="2" t="s">
        <v>15</v>
      </c>
      <c r="B20" s="4">
        <v>1</v>
      </c>
    </row>
    <row r="21" spans="1:2" x14ac:dyDescent="0.2">
      <c r="A21" s="2" t="s">
        <v>16</v>
      </c>
      <c r="B21" s="4">
        <v>8</v>
      </c>
    </row>
    <row r="22" spans="1:2" x14ac:dyDescent="0.2">
      <c r="A22" s="2" t="s">
        <v>17</v>
      </c>
      <c r="B22" s="4">
        <v>5</v>
      </c>
    </row>
    <row r="23" spans="1:2" x14ac:dyDescent="0.2">
      <c r="A23" s="2" t="s">
        <v>18</v>
      </c>
      <c r="B23" s="4">
        <v>2</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6"/>
  <dimension ref="A2:B23"/>
  <sheetViews>
    <sheetView zoomScaleNormal="100" workbookViewId="0">
      <selection activeCell="B5" sqref="B5:B23"/>
    </sheetView>
  </sheetViews>
  <sheetFormatPr baseColWidth="10" defaultColWidth="9.140625" defaultRowHeight="12.75" x14ac:dyDescent="0.2"/>
  <cols>
    <col min="1" max="1" width="80" bestFit="1" customWidth="1"/>
  </cols>
  <sheetData>
    <row r="2" spans="1:2" ht="45" x14ac:dyDescent="0.2">
      <c r="A2" s="1" t="s">
        <v>43</v>
      </c>
      <c r="B2" s="3" t="s">
        <v>19</v>
      </c>
    </row>
    <row r="5" spans="1:2" x14ac:dyDescent="0.2">
      <c r="A5" s="2" t="s">
        <v>0</v>
      </c>
      <c r="B5" s="4">
        <v>3</v>
      </c>
    </row>
    <row r="6" spans="1:2" x14ac:dyDescent="0.2">
      <c r="A6" s="2" t="s">
        <v>1</v>
      </c>
      <c r="B6" s="4">
        <v>2</v>
      </c>
    </row>
    <row r="7" spans="1:2" x14ac:dyDescent="0.2">
      <c r="A7" s="2" t="s">
        <v>2</v>
      </c>
      <c r="B7" s="4">
        <v>42</v>
      </c>
    </row>
    <row r="8" spans="1:2" x14ac:dyDescent="0.2">
      <c r="A8" s="2" t="s">
        <v>3</v>
      </c>
      <c r="B8" s="4">
        <v>3</v>
      </c>
    </row>
    <row r="9" spans="1:2" x14ac:dyDescent="0.2">
      <c r="A9" s="2" t="s">
        <v>4</v>
      </c>
      <c r="B9" s="4">
        <v>6</v>
      </c>
    </row>
    <row r="10" spans="1:2" x14ac:dyDescent="0.2">
      <c r="A10" s="2" t="s">
        <v>5</v>
      </c>
      <c r="B10" s="4">
        <v>0</v>
      </c>
    </row>
    <row r="11" spans="1:2" x14ac:dyDescent="0.2">
      <c r="A11" s="2" t="s">
        <v>6</v>
      </c>
      <c r="B11" s="4">
        <v>0</v>
      </c>
    </row>
    <row r="12" spans="1:2" x14ac:dyDescent="0.2">
      <c r="A12" s="2" t="s">
        <v>7</v>
      </c>
      <c r="B12" s="4">
        <v>0</v>
      </c>
    </row>
    <row r="13" spans="1:2" x14ac:dyDescent="0.2">
      <c r="A13" s="2" t="s">
        <v>8</v>
      </c>
      <c r="B13" s="4">
        <v>0</v>
      </c>
    </row>
    <row r="14" spans="1:2" x14ac:dyDescent="0.2">
      <c r="A14" s="2" t="s">
        <v>9</v>
      </c>
      <c r="B14" s="4">
        <v>0</v>
      </c>
    </row>
    <row r="15" spans="1:2" x14ac:dyDescent="0.2">
      <c r="A15" s="2" t="s">
        <v>10</v>
      </c>
      <c r="B15" s="4">
        <v>6</v>
      </c>
    </row>
    <row r="16" spans="1:2" x14ac:dyDescent="0.2">
      <c r="A16" s="2" t="s">
        <v>11</v>
      </c>
      <c r="B16" s="4">
        <v>0</v>
      </c>
    </row>
    <row r="17" spans="1:2" x14ac:dyDescent="0.2">
      <c r="A17" s="2" t="s">
        <v>12</v>
      </c>
      <c r="B17" s="4">
        <v>98</v>
      </c>
    </row>
    <row r="18" spans="1:2" x14ac:dyDescent="0.2">
      <c r="A18" s="2" t="s">
        <v>13</v>
      </c>
      <c r="B18" s="4">
        <v>73</v>
      </c>
    </row>
    <row r="19" spans="1:2" x14ac:dyDescent="0.2">
      <c r="A19" s="2" t="s">
        <v>14</v>
      </c>
      <c r="B19" s="4">
        <v>0</v>
      </c>
    </row>
    <row r="20" spans="1:2" x14ac:dyDescent="0.2">
      <c r="A20" s="2" t="s">
        <v>15</v>
      </c>
      <c r="B20" s="4">
        <v>1</v>
      </c>
    </row>
    <row r="21" spans="1:2" x14ac:dyDescent="0.2">
      <c r="A21" s="2" t="s">
        <v>16</v>
      </c>
      <c r="B21" s="4">
        <v>4</v>
      </c>
    </row>
    <row r="22" spans="1:2" x14ac:dyDescent="0.2">
      <c r="A22" s="2" t="s">
        <v>17</v>
      </c>
      <c r="B22" s="4">
        <v>1</v>
      </c>
    </row>
    <row r="23" spans="1:2" x14ac:dyDescent="0.2">
      <c r="A23" s="2" t="s">
        <v>18</v>
      </c>
      <c r="B23" s="4">
        <v>6</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7"/>
  <dimension ref="A2:B23"/>
  <sheetViews>
    <sheetView zoomScaleNormal="100" workbookViewId="0">
      <selection activeCell="B5" sqref="B5:B23"/>
    </sheetView>
  </sheetViews>
  <sheetFormatPr baseColWidth="10" defaultColWidth="9.140625" defaultRowHeight="12.75" x14ac:dyDescent="0.2"/>
  <cols>
    <col min="1" max="1" width="80" bestFit="1" customWidth="1"/>
  </cols>
  <sheetData>
    <row r="2" spans="1:2" ht="45" x14ac:dyDescent="0.2">
      <c r="A2" s="1" t="s">
        <v>44</v>
      </c>
      <c r="B2" s="3" t="s">
        <v>19</v>
      </c>
    </row>
    <row r="5" spans="1:2" x14ac:dyDescent="0.2">
      <c r="A5" s="2" t="s">
        <v>0</v>
      </c>
      <c r="B5" s="4">
        <v>39</v>
      </c>
    </row>
    <row r="6" spans="1:2" x14ac:dyDescent="0.2">
      <c r="A6" s="2" t="s">
        <v>1</v>
      </c>
      <c r="B6" s="4">
        <v>0</v>
      </c>
    </row>
    <row r="7" spans="1:2" x14ac:dyDescent="0.2">
      <c r="A7" s="2" t="s">
        <v>2</v>
      </c>
      <c r="B7" s="4">
        <v>62</v>
      </c>
    </row>
    <row r="8" spans="1:2" x14ac:dyDescent="0.2">
      <c r="A8" s="2" t="s">
        <v>3</v>
      </c>
      <c r="B8" s="4">
        <v>1</v>
      </c>
    </row>
    <row r="9" spans="1:2" x14ac:dyDescent="0.2">
      <c r="A9" s="2" t="s">
        <v>4</v>
      </c>
      <c r="B9" s="4">
        <v>4</v>
      </c>
    </row>
    <row r="10" spans="1:2" x14ac:dyDescent="0.2">
      <c r="A10" s="2" t="s">
        <v>5</v>
      </c>
      <c r="B10" s="4">
        <v>0</v>
      </c>
    </row>
    <row r="11" spans="1:2" x14ac:dyDescent="0.2">
      <c r="A11" s="2" t="s">
        <v>6</v>
      </c>
      <c r="B11" s="4">
        <v>0</v>
      </c>
    </row>
    <row r="12" spans="1:2" x14ac:dyDescent="0.2">
      <c r="A12" s="2" t="s">
        <v>7</v>
      </c>
      <c r="B12" s="4">
        <v>1</v>
      </c>
    </row>
    <row r="13" spans="1:2" x14ac:dyDescent="0.2">
      <c r="A13" s="2" t="s">
        <v>8</v>
      </c>
      <c r="B13" s="4">
        <v>0</v>
      </c>
    </row>
    <row r="14" spans="1:2" x14ac:dyDescent="0.2">
      <c r="A14" s="2" t="s">
        <v>9</v>
      </c>
      <c r="B14" s="4">
        <v>0</v>
      </c>
    </row>
    <row r="15" spans="1:2" x14ac:dyDescent="0.2">
      <c r="A15" s="2" t="s">
        <v>10</v>
      </c>
      <c r="B15" s="4">
        <v>3</v>
      </c>
    </row>
    <row r="16" spans="1:2" x14ac:dyDescent="0.2">
      <c r="A16" s="2" t="s">
        <v>11</v>
      </c>
      <c r="B16" s="4">
        <v>0</v>
      </c>
    </row>
    <row r="17" spans="1:2" x14ac:dyDescent="0.2">
      <c r="A17" s="2" t="s">
        <v>12</v>
      </c>
      <c r="B17" s="4">
        <v>62</v>
      </c>
    </row>
    <row r="18" spans="1:2" x14ac:dyDescent="0.2">
      <c r="A18" s="2" t="s">
        <v>13</v>
      </c>
      <c r="B18" s="4">
        <v>41</v>
      </c>
    </row>
    <row r="19" spans="1:2" x14ac:dyDescent="0.2">
      <c r="A19" s="2" t="s">
        <v>14</v>
      </c>
      <c r="B19" s="4">
        <v>0</v>
      </c>
    </row>
    <row r="20" spans="1:2" x14ac:dyDescent="0.2">
      <c r="A20" s="2" t="s">
        <v>15</v>
      </c>
      <c r="B20" s="4">
        <v>0</v>
      </c>
    </row>
    <row r="21" spans="1:2" x14ac:dyDescent="0.2">
      <c r="A21" s="2" t="s">
        <v>16</v>
      </c>
      <c r="B21" s="4">
        <v>7</v>
      </c>
    </row>
    <row r="22" spans="1:2" x14ac:dyDescent="0.2">
      <c r="A22" s="2" t="s">
        <v>17</v>
      </c>
      <c r="B22" s="4">
        <v>0</v>
      </c>
    </row>
    <row r="23" spans="1:2" x14ac:dyDescent="0.2">
      <c r="A23" s="2" t="s">
        <v>18</v>
      </c>
      <c r="B23" s="4">
        <v>4</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8"/>
  <dimension ref="A2:B23"/>
  <sheetViews>
    <sheetView zoomScaleNormal="100" workbookViewId="0">
      <selection activeCell="B5" sqref="B5:B23"/>
    </sheetView>
  </sheetViews>
  <sheetFormatPr baseColWidth="10" defaultColWidth="9.140625" defaultRowHeight="12.75" x14ac:dyDescent="0.2"/>
  <cols>
    <col min="1" max="1" width="80" bestFit="1" customWidth="1"/>
  </cols>
  <sheetData>
    <row r="2" spans="1:2" ht="45" x14ac:dyDescent="0.2">
      <c r="A2" s="1" t="s">
        <v>45</v>
      </c>
      <c r="B2" s="3" t="s">
        <v>19</v>
      </c>
    </row>
    <row r="5" spans="1:2" x14ac:dyDescent="0.2">
      <c r="A5" s="2" t="s">
        <v>0</v>
      </c>
      <c r="B5" s="4">
        <v>69</v>
      </c>
    </row>
    <row r="6" spans="1:2" x14ac:dyDescent="0.2">
      <c r="A6" s="2" t="s">
        <v>1</v>
      </c>
      <c r="B6" s="4">
        <v>1</v>
      </c>
    </row>
    <row r="7" spans="1:2" x14ac:dyDescent="0.2">
      <c r="A7" s="2" t="s">
        <v>2</v>
      </c>
      <c r="B7" s="4">
        <v>38</v>
      </c>
    </row>
    <row r="8" spans="1:2" x14ac:dyDescent="0.2">
      <c r="A8" s="2" t="s">
        <v>3</v>
      </c>
      <c r="B8" s="4">
        <v>0</v>
      </c>
    </row>
    <row r="9" spans="1:2" x14ac:dyDescent="0.2">
      <c r="A9" s="2" t="s">
        <v>4</v>
      </c>
      <c r="B9" s="4">
        <v>2</v>
      </c>
    </row>
    <row r="10" spans="1:2" x14ac:dyDescent="0.2">
      <c r="A10" s="2" t="s">
        <v>5</v>
      </c>
      <c r="B10" s="4">
        <v>0</v>
      </c>
    </row>
    <row r="11" spans="1:2" x14ac:dyDescent="0.2">
      <c r="A11" s="2" t="s">
        <v>6</v>
      </c>
      <c r="B11" s="4">
        <v>1</v>
      </c>
    </row>
    <row r="12" spans="1:2" x14ac:dyDescent="0.2">
      <c r="A12" s="2" t="s">
        <v>7</v>
      </c>
      <c r="B12" s="4">
        <v>0</v>
      </c>
    </row>
    <row r="13" spans="1:2" x14ac:dyDescent="0.2">
      <c r="A13" s="2" t="s">
        <v>8</v>
      </c>
      <c r="B13" s="4">
        <v>0</v>
      </c>
    </row>
    <row r="14" spans="1:2" x14ac:dyDescent="0.2">
      <c r="A14" s="2" t="s">
        <v>9</v>
      </c>
      <c r="B14" s="4">
        <v>0</v>
      </c>
    </row>
    <row r="15" spans="1:2" x14ac:dyDescent="0.2">
      <c r="A15" s="2" t="s">
        <v>10</v>
      </c>
      <c r="B15" s="4">
        <v>1</v>
      </c>
    </row>
    <row r="16" spans="1:2" x14ac:dyDescent="0.2">
      <c r="A16" s="2" t="s">
        <v>11</v>
      </c>
      <c r="B16" s="4">
        <v>2701</v>
      </c>
    </row>
    <row r="17" spans="1:2" x14ac:dyDescent="0.2">
      <c r="A17" s="2" t="s">
        <v>12</v>
      </c>
      <c r="B17" s="4">
        <v>54</v>
      </c>
    </row>
    <row r="18" spans="1:2" x14ac:dyDescent="0.2">
      <c r="A18" s="2" t="s">
        <v>13</v>
      </c>
      <c r="B18" s="4">
        <v>57</v>
      </c>
    </row>
    <row r="19" spans="1:2" x14ac:dyDescent="0.2">
      <c r="A19" s="2" t="s">
        <v>14</v>
      </c>
      <c r="B19" s="4">
        <v>0</v>
      </c>
    </row>
    <row r="20" spans="1:2" x14ac:dyDescent="0.2">
      <c r="A20" s="2" t="s">
        <v>15</v>
      </c>
      <c r="B20" s="4">
        <v>0</v>
      </c>
    </row>
    <row r="21" spans="1:2" x14ac:dyDescent="0.2">
      <c r="A21" s="2" t="s">
        <v>16</v>
      </c>
      <c r="B21" s="4">
        <v>9</v>
      </c>
    </row>
    <row r="22" spans="1:2" x14ac:dyDescent="0.2">
      <c r="A22" s="2" t="s">
        <v>17</v>
      </c>
      <c r="B22" s="4">
        <v>2</v>
      </c>
    </row>
    <row r="23" spans="1:2" x14ac:dyDescent="0.2">
      <c r="A23" s="2" t="s">
        <v>18</v>
      </c>
      <c r="B23" s="4">
        <v>2</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9"/>
  <dimension ref="A2:B23"/>
  <sheetViews>
    <sheetView zoomScaleNormal="100" workbookViewId="0">
      <selection activeCell="B5" sqref="B5:B23"/>
    </sheetView>
  </sheetViews>
  <sheetFormatPr baseColWidth="10" defaultColWidth="9.140625" defaultRowHeight="12.75" x14ac:dyDescent="0.2"/>
  <cols>
    <col min="1" max="1" width="80" bestFit="1" customWidth="1"/>
  </cols>
  <sheetData>
    <row r="2" spans="1:2" ht="45" x14ac:dyDescent="0.2">
      <c r="A2" s="1" t="s">
        <v>46</v>
      </c>
      <c r="B2" s="3" t="s">
        <v>19</v>
      </c>
    </row>
    <row r="5" spans="1:2" x14ac:dyDescent="0.2">
      <c r="A5" s="2" t="s">
        <v>0</v>
      </c>
      <c r="B5" s="4">
        <v>2</v>
      </c>
    </row>
    <row r="6" spans="1:2" x14ac:dyDescent="0.2">
      <c r="A6" s="2" t="s">
        <v>1</v>
      </c>
      <c r="B6" s="4">
        <v>1</v>
      </c>
    </row>
    <row r="7" spans="1:2" x14ac:dyDescent="0.2">
      <c r="A7" s="2" t="s">
        <v>2</v>
      </c>
      <c r="B7" s="4">
        <v>51</v>
      </c>
    </row>
    <row r="8" spans="1:2" x14ac:dyDescent="0.2">
      <c r="A8" s="2" t="s">
        <v>3</v>
      </c>
      <c r="B8" s="4">
        <v>4</v>
      </c>
    </row>
    <row r="9" spans="1:2" x14ac:dyDescent="0.2">
      <c r="A9" s="2" t="s">
        <v>4</v>
      </c>
      <c r="B9" s="4">
        <v>2</v>
      </c>
    </row>
    <row r="10" spans="1:2" x14ac:dyDescent="0.2">
      <c r="A10" s="2" t="s">
        <v>5</v>
      </c>
      <c r="B10" s="4">
        <v>0</v>
      </c>
    </row>
    <row r="11" spans="1:2" x14ac:dyDescent="0.2">
      <c r="A11" s="2" t="s">
        <v>6</v>
      </c>
      <c r="B11" s="4">
        <v>0</v>
      </c>
    </row>
    <row r="12" spans="1:2" x14ac:dyDescent="0.2">
      <c r="A12" s="2" t="s">
        <v>7</v>
      </c>
      <c r="B12" s="4">
        <v>1</v>
      </c>
    </row>
    <row r="13" spans="1:2" x14ac:dyDescent="0.2">
      <c r="A13" s="2" t="s">
        <v>8</v>
      </c>
      <c r="B13" s="4">
        <v>0</v>
      </c>
    </row>
    <row r="14" spans="1:2" x14ac:dyDescent="0.2">
      <c r="A14" s="2" t="s">
        <v>9</v>
      </c>
      <c r="B14" s="4">
        <v>0</v>
      </c>
    </row>
    <row r="15" spans="1:2" x14ac:dyDescent="0.2">
      <c r="A15" s="2" t="s">
        <v>10</v>
      </c>
      <c r="B15" s="4">
        <v>1</v>
      </c>
    </row>
    <row r="16" spans="1:2" x14ac:dyDescent="0.2">
      <c r="A16" s="2" t="s">
        <v>11</v>
      </c>
      <c r="B16" s="4">
        <v>28</v>
      </c>
    </row>
    <row r="17" spans="1:2" x14ac:dyDescent="0.2">
      <c r="A17" s="2" t="s">
        <v>12</v>
      </c>
      <c r="B17" s="4">
        <v>21</v>
      </c>
    </row>
    <row r="18" spans="1:2" x14ac:dyDescent="0.2">
      <c r="A18" s="2" t="s">
        <v>13</v>
      </c>
      <c r="B18" s="4">
        <v>15</v>
      </c>
    </row>
    <row r="19" spans="1:2" x14ac:dyDescent="0.2">
      <c r="A19" s="2" t="s">
        <v>14</v>
      </c>
      <c r="B19" s="4">
        <v>0</v>
      </c>
    </row>
    <row r="20" spans="1:2" x14ac:dyDescent="0.2">
      <c r="A20" s="2" t="s">
        <v>15</v>
      </c>
      <c r="B20" s="4">
        <v>4</v>
      </c>
    </row>
    <row r="21" spans="1:2" x14ac:dyDescent="0.2">
      <c r="A21" s="2" t="s">
        <v>16</v>
      </c>
      <c r="B21" s="4">
        <v>7</v>
      </c>
    </row>
    <row r="22" spans="1:2" x14ac:dyDescent="0.2">
      <c r="A22" s="2" t="s">
        <v>17</v>
      </c>
      <c r="B22" s="4">
        <v>2</v>
      </c>
    </row>
    <row r="23" spans="1:2" x14ac:dyDescent="0.2">
      <c r="A23" s="2" t="s">
        <v>18</v>
      </c>
      <c r="B23" s="4">
        <v>2</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2:B23"/>
  <sheetViews>
    <sheetView zoomScaleNormal="100" workbookViewId="0">
      <selection activeCell="B5" sqref="B5:B23"/>
    </sheetView>
  </sheetViews>
  <sheetFormatPr baseColWidth="10" defaultColWidth="9.140625" defaultRowHeight="12.75" x14ac:dyDescent="0.2"/>
  <cols>
    <col min="1" max="1" width="80" bestFit="1" customWidth="1"/>
  </cols>
  <sheetData>
    <row r="2" spans="1:2" ht="45" x14ac:dyDescent="0.2">
      <c r="A2" s="1" t="s">
        <v>20</v>
      </c>
      <c r="B2" s="3" t="s">
        <v>19</v>
      </c>
    </row>
    <row r="5" spans="1:2" x14ac:dyDescent="0.2">
      <c r="A5" s="2" t="s">
        <v>0</v>
      </c>
      <c r="B5" s="4">
        <v>4</v>
      </c>
    </row>
    <row r="6" spans="1:2" x14ac:dyDescent="0.2">
      <c r="A6" s="2" t="s">
        <v>1</v>
      </c>
      <c r="B6" s="4">
        <v>4</v>
      </c>
    </row>
    <row r="7" spans="1:2" x14ac:dyDescent="0.2">
      <c r="A7" s="2" t="s">
        <v>2</v>
      </c>
      <c r="B7" s="4">
        <v>32</v>
      </c>
    </row>
    <row r="8" spans="1:2" x14ac:dyDescent="0.2">
      <c r="A8" s="2" t="s">
        <v>3</v>
      </c>
      <c r="B8" s="4">
        <v>1</v>
      </c>
    </row>
    <row r="9" spans="1:2" x14ac:dyDescent="0.2">
      <c r="A9" s="2" t="s">
        <v>4</v>
      </c>
      <c r="B9" s="4">
        <v>0</v>
      </c>
    </row>
    <row r="10" spans="1:2" x14ac:dyDescent="0.2">
      <c r="A10" s="2" t="s">
        <v>5</v>
      </c>
    </row>
    <row r="11" spans="1:2" x14ac:dyDescent="0.2">
      <c r="A11" s="2" t="s">
        <v>6</v>
      </c>
      <c r="B11" s="4">
        <v>0</v>
      </c>
    </row>
    <row r="12" spans="1:2" x14ac:dyDescent="0.2">
      <c r="A12" s="2" t="s">
        <v>7</v>
      </c>
      <c r="B12" s="4">
        <v>0</v>
      </c>
    </row>
    <row r="13" spans="1:2" x14ac:dyDescent="0.2">
      <c r="A13" s="2" t="s">
        <v>8</v>
      </c>
      <c r="B13" s="4">
        <v>0</v>
      </c>
    </row>
    <row r="14" spans="1:2" x14ac:dyDescent="0.2">
      <c r="A14" s="2" t="s">
        <v>9</v>
      </c>
      <c r="B14" s="4">
        <v>0</v>
      </c>
    </row>
    <row r="15" spans="1:2" x14ac:dyDescent="0.2">
      <c r="A15" s="2" t="s">
        <v>10</v>
      </c>
      <c r="B15" s="4">
        <v>0</v>
      </c>
    </row>
    <row r="16" spans="1:2" x14ac:dyDescent="0.2">
      <c r="A16" s="2" t="s">
        <v>11</v>
      </c>
      <c r="B16" s="4">
        <v>0</v>
      </c>
    </row>
    <row r="17" spans="1:2" x14ac:dyDescent="0.2">
      <c r="A17" s="2" t="s">
        <v>12</v>
      </c>
      <c r="B17" s="4">
        <v>29</v>
      </c>
    </row>
    <row r="18" spans="1:2" x14ac:dyDescent="0.2">
      <c r="A18" s="2" t="s">
        <v>13</v>
      </c>
      <c r="B18" s="4">
        <v>29</v>
      </c>
    </row>
    <row r="19" spans="1:2" x14ac:dyDescent="0.2">
      <c r="A19" s="2" t="s">
        <v>14</v>
      </c>
      <c r="B19" s="4">
        <v>0</v>
      </c>
    </row>
    <row r="20" spans="1:2" x14ac:dyDescent="0.2">
      <c r="A20" s="2" t="s">
        <v>15</v>
      </c>
      <c r="B20" s="4">
        <v>0</v>
      </c>
    </row>
    <row r="21" spans="1:2" x14ac:dyDescent="0.2">
      <c r="A21" s="2" t="s">
        <v>16</v>
      </c>
      <c r="B21" s="4">
        <v>8</v>
      </c>
    </row>
    <row r="22" spans="1:2" x14ac:dyDescent="0.2">
      <c r="A22" s="2" t="s">
        <v>17</v>
      </c>
      <c r="B22" s="4">
        <v>4</v>
      </c>
    </row>
    <row r="23" spans="1:2" x14ac:dyDescent="0.2">
      <c r="A23" s="2" t="s">
        <v>18</v>
      </c>
      <c r="B23" s="4">
        <v>0</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30"/>
  <dimension ref="A2:B23"/>
  <sheetViews>
    <sheetView zoomScaleNormal="100" workbookViewId="0">
      <selection activeCell="B5" sqref="B5:B23"/>
    </sheetView>
  </sheetViews>
  <sheetFormatPr baseColWidth="10" defaultColWidth="9.140625" defaultRowHeight="12.75" x14ac:dyDescent="0.2"/>
  <cols>
    <col min="1" max="1" width="80" bestFit="1" customWidth="1"/>
  </cols>
  <sheetData>
    <row r="2" spans="1:2" ht="45" x14ac:dyDescent="0.2">
      <c r="A2" s="1" t="s">
        <v>47</v>
      </c>
      <c r="B2" s="3" t="s">
        <v>19</v>
      </c>
    </row>
    <row r="5" spans="1:2" x14ac:dyDescent="0.2">
      <c r="A5" s="2" t="s">
        <v>0</v>
      </c>
      <c r="B5" s="4">
        <v>10</v>
      </c>
    </row>
    <row r="6" spans="1:2" x14ac:dyDescent="0.2">
      <c r="A6" s="2" t="s">
        <v>1</v>
      </c>
      <c r="B6" s="4">
        <v>0</v>
      </c>
    </row>
    <row r="7" spans="1:2" x14ac:dyDescent="0.2">
      <c r="A7" s="2" t="s">
        <v>2</v>
      </c>
      <c r="B7" s="4">
        <v>24</v>
      </c>
    </row>
    <row r="8" spans="1:2" x14ac:dyDescent="0.2">
      <c r="A8" s="2" t="s">
        <v>3</v>
      </c>
      <c r="B8" s="4">
        <v>0</v>
      </c>
    </row>
    <row r="9" spans="1:2" x14ac:dyDescent="0.2">
      <c r="A9" s="2" t="s">
        <v>4</v>
      </c>
      <c r="B9" s="4">
        <v>1</v>
      </c>
    </row>
    <row r="10" spans="1:2" x14ac:dyDescent="0.2">
      <c r="A10" s="2" t="s">
        <v>5</v>
      </c>
      <c r="B10" s="4">
        <v>0</v>
      </c>
    </row>
    <row r="11" spans="1:2" x14ac:dyDescent="0.2">
      <c r="A11" s="2" t="s">
        <v>6</v>
      </c>
      <c r="B11" s="4">
        <v>0</v>
      </c>
    </row>
    <row r="12" spans="1:2" x14ac:dyDescent="0.2">
      <c r="A12" s="2" t="s">
        <v>7</v>
      </c>
      <c r="B12" s="4">
        <v>0</v>
      </c>
    </row>
    <row r="13" spans="1:2" x14ac:dyDescent="0.2">
      <c r="A13" s="2" t="s">
        <v>8</v>
      </c>
      <c r="B13" s="4">
        <v>0</v>
      </c>
    </row>
    <row r="14" spans="1:2" x14ac:dyDescent="0.2">
      <c r="A14" s="2" t="s">
        <v>9</v>
      </c>
      <c r="B14" s="4">
        <v>0</v>
      </c>
    </row>
    <row r="15" spans="1:2" x14ac:dyDescent="0.2">
      <c r="A15" s="2" t="s">
        <v>10</v>
      </c>
      <c r="B15" s="4">
        <v>1</v>
      </c>
    </row>
    <row r="16" spans="1:2" x14ac:dyDescent="0.2">
      <c r="A16" s="2" t="s">
        <v>11</v>
      </c>
      <c r="B16" s="4">
        <v>0</v>
      </c>
    </row>
    <row r="17" spans="1:2" x14ac:dyDescent="0.2">
      <c r="A17" s="2" t="s">
        <v>12</v>
      </c>
      <c r="B17" s="4">
        <v>21</v>
      </c>
    </row>
    <row r="18" spans="1:2" x14ac:dyDescent="0.2">
      <c r="A18" s="2" t="s">
        <v>13</v>
      </c>
      <c r="B18" s="4">
        <v>13</v>
      </c>
    </row>
    <row r="19" spans="1:2" x14ac:dyDescent="0.2">
      <c r="A19" s="2" t="s">
        <v>14</v>
      </c>
      <c r="B19" s="4">
        <v>0</v>
      </c>
    </row>
    <row r="20" spans="1:2" x14ac:dyDescent="0.2">
      <c r="A20" s="2" t="s">
        <v>15</v>
      </c>
      <c r="B20" s="4">
        <v>1</v>
      </c>
    </row>
    <row r="21" spans="1:2" x14ac:dyDescent="0.2">
      <c r="A21" s="2" t="s">
        <v>16</v>
      </c>
      <c r="B21" s="4">
        <v>4</v>
      </c>
    </row>
    <row r="22" spans="1:2" x14ac:dyDescent="0.2">
      <c r="A22" s="2" t="s">
        <v>17</v>
      </c>
      <c r="B22" s="4">
        <v>2</v>
      </c>
    </row>
    <row r="23" spans="1:2" x14ac:dyDescent="0.2">
      <c r="A23" s="2" t="s">
        <v>18</v>
      </c>
      <c r="B23" s="4">
        <v>2</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1"/>
  <dimension ref="A2:B23"/>
  <sheetViews>
    <sheetView zoomScaleNormal="100" workbookViewId="0">
      <selection activeCell="B5" sqref="B5:B23"/>
    </sheetView>
  </sheetViews>
  <sheetFormatPr baseColWidth="10" defaultColWidth="9.140625" defaultRowHeight="12.75" x14ac:dyDescent="0.2"/>
  <cols>
    <col min="1" max="1" width="80" bestFit="1" customWidth="1"/>
  </cols>
  <sheetData>
    <row r="2" spans="1:2" ht="45" x14ac:dyDescent="0.2">
      <c r="A2" s="1" t="s">
        <v>48</v>
      </c>
      <c r="B2" s="3" t="s">
        <v>19</v>
      </c>
    </row>
    <row r="5" spans="1:2" x14ac:dyDescent="0.2">
      <c r="A5" s="2" t="s">
        <v>0</v>
      </c>
      <c r="B5" s="4">
        <v>6</v>
      </c>
    </row>
    <row r="6" spans="1:2" x14ac:dyDescent="0.2">
      <c r="A6" s="2" t="s">
        <v>1</v>
      </c>
      <c r="B6" s="4">
        <v>0</v>
      </c>
    </row>
    <row r="7" spans="1:2" x14ac:dyDescent="0.2">
      <c r="A7" s="2" t="s">
        <v>2</v>
      </c>
      <c r="B7" s="4">
        <v>31</v>
      </c>
    </row>
    <row r="8" spans="1:2" x14ac:dyDescent="0.2">
      <c r="A8" s="2" t="s">
        <v>3</v>
      </c>
      <c r="B8" s="4">
        <v>0</v>
      </c>
    </row>
    <row r="9" spans="1:2" x14ac:dyDescent="0.2">
      <c r="A9" s="2" t="s">
        <v>4</v>
      </c>
      <c r="B9" s="4">
        <v>3</v>
      </c>
    </row>
    <row r="10" spans="1:2" x14ac:dyDescent="0.2">
      <c r="A10" s="2" t="s">
        <v>5</v>
      </c>
      <c r="B10" s="4">
        <v>0</v>
      </c>
    </row>
    <row r="11" spans="1:2" x14ac:dyDescent="0.2">
      <c r="A11" s="2" t="s">
        <v>6</v>
      </c>
      <c r="B11" s="4">
        <v>2</v>
      </c>
    </row>
    <row r="12" spans="1:2" x14ac:dyDescent="0.2">
      <c r="A12" s="2" t="s">
        <v>7</v>
      </c>
      <c r="B12" s="4">
        <v>2</v>
      </c>
    </row>
    <row r="13" spans="1:2" x14ac:dyDescent="0.2">
      <c r="A13" s="2" t="s">
        <v>8</v>
      </c>
      <c r="B13" s="4">
        <v>0</v>
      </c>
    </row>
    <row r="14" spans="1:2" x14ac:dyDescent="0.2">
      <c r="A14" s="2" t="s">
        <v>9</v>
      </c>
      <c r="B14" s="4">
        <v>0</v>
      </c>
    </row>
    <row r="15" spans="1:2" x14ac:dyDescent="0.2">
      <c r="A15" s="2" t="s">
        <v>10</v>
      </c>
      <c r="B15" s="4">
        <v>4</v>
      </c>
    </row>
    <row r="16" spans="1:2" x14ac:dyDescent="0.2">
      <c r="A16" s="2" t="s">
        <v>11</v>
      </c>
      <c r="B16" s="4">
        <v>0</v>
      </c>
    </row>
    <row r="17" spans="1:2" x14ac:dyDescent="0.2">
      <c r="A17" s="2" t="s">
        <v>12</v>
      </c>
      <c r="B17" s="4">
        <v>27</v>
      </c>
    </row>
    <row r="18" spans="1:2" x14ac:dyDescent="0.2">
      <c r="A18" s="2" t="s">
        <v>13</v>
      </c>
      <c r="B18" s="4">
        <v>15</v>
      </c>
    </row>
    <row r="19" spans="1:2" x14ac:dyDescent="0.2">
      <c r="A19" s="2" t="s">
        <v>14</v>
      </c>
      <c r="B19" s="4">
        <v>0</v>
      </c>
    </row>
    <row r="20" spans="1:2" x14ac:dyDescent="0.2">
      <c r="A20" s="2" t="s">
        <v>15</v>
      </c>
      <c r="B20" s="4">
        <v>2</v>
      </c>
    </row>
    <row r="21" spans="1:2" x14ac:dyDescent="0.2">
      <c r="A21" s="2" t="s">
        <v>16</v>
      </c>
      <c r="B21" s="4">
        <v>7</v>
      </c>
    </row>
    <row r="22" spans="1:2" x14ac:dyDescent="0.2">
      <c r="A22" s="2" t="s">
        <v>17</v>
      </c>
      <c r="B22" s="4">
        <v>6</v>
      </c>
    </row>
    <row r="23" spans="1:2" x14ac:dyDescent="0.2">
      <c r="A23" s="2" t="s">
        <v>18</v>
      </c>
      <c r="B23" s="4">
        <v>8</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32"/>
  <dimension ref="A2:B23"/>
  <sheetViews>
    <sheetView zoomScaleNormal="100" workbookViewId="0">
      <selection activeCell="B5" sqref="B5:B23"/>
    </sheetView>
  </sheetViews>
  <sheetFormatPr baseColWidth="10" defaultColWidth="9.140625" defaultRowHeight="12.75" x14ac:dyDescent="0.2"/>
  <cols>
    <col min="1" max="1" width="80" bestFit="1" customWidth="1"/>
  </cols>
  <sheetData>
    <row r="2" spans="1:2" ht="45" x14ac:dyDescent="0.2">
      <c r="A2" s="1" t="s">
        <v>49</v>
      </c>
      <c r="B2" s="3" t="s">
        <v>19</v>
      </c>
    </row>
    <row r="5" spans="1:2" x14ac:dyDescent="0.2">
      <c r="A5" s="2" t="s">
        <v>0</v>
      </c>
      <c r="B5" s="4">
        <v>18</v>
      </c>
    </row>
    <row r="6" spans="1:2" x14ac:dyDescent="0.2">
      <c r="A6" s="2" t="s">
        <v>1</v>
      </c>
      <c r="B6" s="4">
        <v>1</v>
      </c>
    </row>
    <row r="7" spans="1:2" x14ac:dyDescent="0.2">
      <c r="A7" s="2" t="s">
        <v>2</v>
      </c>
      <c r="B7" s="4">
        <v>24</v>
      </c>
    </row>
    <row r="8" spans="1:2" x14ac:dyDescent="0.2">
      <c r="A8" s="2" t="s">
        <v>3</v>
      </c>
      <c r="B8" s="4">
        <v>4</v>
      </c>
    </row>
    <row r="9" spans="1:2" x14ac:dyDescent="0.2">
      <c r="A9" s="2" t="s">
        <v>4</v>
      </c>
      <c r="B9" s="4">
        <v>3</v>
      </c>
    </row>
    <row r="10" spans="1:2" x14ac:dyDescent="0.2">
      <c r="A10" s="2" t="s">
        <v>5</v>
      </c>
      <c r="B10" s="4">
        <v>0</v>
      </c>
    </row>
    <row r="11" spans="1:2" x14ac:dyDescent="0.2">
      <c r="A11" s="2" t="s">
        <v>6</v>
      </c>
      <c r="B11" s="4">
        <v>2</v>
      </c>
    </row>
    <row r="12" spans="1:2" x14ac:dyDescent="0.2">
      <c r="A12" s="2" t="s">
        <v>7</v>
      </c>
      <c r="B12" s="4">
        <v>0</v>
      </c>
    </row>
    <row r="13" spans="1:2" x14ac:dyDescent="0.2">
      <c r="A13" s="2" t="s">
        <v>8</v>
      </c>
      <c r="B13" s="4">
        <v>0</v>
      </c>
    </row>
    <row r="14" spans="1:2" x14ac:dyDescent="0.2">
      <c r="A14" s="2" t="s">
        <v>9</v>
      </c>
      <c r="B14" s="4">
        <v>0</v>
      </c>
    </row>
    <row r="15" spans="1:2" x14ac:dyDescent="0.2">
      <c r="A15" s="2" t="s">
        <v>10</v>
      </c>
      <c r="B15" s="4">
        <v>1</v>
      </c>
    </row>
    <row r="16" spans="1:2" x14ac:dyDescent="0.2">
      <c r="A16" s="2" t="s">
        <v>11</v>
      </c>
      <c r="B16" s="4">
        <v>0</v>
      </c>
    </row>
    <row r="17" spans="1:2" x14ac:dyDescent="0.2">
      <c r="A17" s="2" t="s">
        <v>12</v>
      </c>
      <c r="B17" s="4">
        <v>66</v>
      </c>
    </row>
    <row r="18" spans="1:2" x14ac:dyDescent="0.2">
      <c r="A18" s="2" t="s">
        <v>13</v>
      </c>
      <c r="B18" s="4">
        <v>47</v>
      </c>
    </row>
    <row r="19" spans="1:2" x14ac:dyDescent="0.2">
      <c r="A19" s="2" t="s">
        <v>14</v>
      </c>
      <c r="B19" s="4">
        <v>0</v>
      </c>
    </row>
    <row r="20" spans="1:2" x14ac:dyDescent="0.2">
      <c r="A20" s="2" t="s">
        <v>15</v>
      </c>
      <c r="B20" s="4">
        <v>1</v>
      </c>
    </row>
    <row r="21" spans="1:2" x14ac:dyDescent="0.2">
      <c r="A21" s="2" t="s">
        <v>16</v>
      </c>
      <c r="B21" s="4">
        <v>9</v>
      </c>
    </row>
    <row r="22" spans="1:2" x14ac:dyDescent="0.2">
      <c r="A22" s="2" t="s">
        <v>17</v>
      </c>
      <c r="B22" s="4">
        <v>8</v>
      </c>
    </row>
    <row r="23" spans="1:2" x14ac:dyDescent="0.2">
      <c r="A23" s="2" t="s">
        <v>18</v>
      </c>
      <c r="B23" s="4">
        <v>3</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3"/>
  <dimension ref="A2:B23"/>
  <sheetViews>
    <sheetView zoomScaleNormal="100" workbookViewId="0">
      <selection activeCell="B5" sqref="B5:B23"/>
    </sheetView>
  </sheetViews>
  <sheetFormatPr baseColWidth="10" defaultColWidth="9.140625" defaultRowHeight="12.75" x14ac:dyDescent="0.2"/>
  <cols>
    <col min="1" max="1" width="80" bestFit="1" customWidth="1"/>
  </cols>
  <sheetData>
    <row r="2" spans="1:2" ht="45" x14ac:dyDescent="0.2">
      <c r="A2" s="1" t="s">
        <v>50</v>
      </c>
      <c r="B2" s="3" t="s">
        <v>19</v>
      </c>
    </row>
    <row r="5" spans="1:2" x14ac:dyDescent="0.2">
      <c r="A5" s="2" t="s">
        <v>0</v>
      </c>
      <c r="B5" s="4">
        <v>25</v>
      </c>
    </row>
    <row r="6" spans="1:2" x14ac:dyDescent="0.2">
      <c r="A6" s="2" t="s">
        <v>1</v>
      </c>
      <c r="B6" s="4">
        <v>0</v>
      </c>
    </row>
    <row r="7" spans="1:2" x14ac:dyDescent="0.2">
      <c r="A7" s="2" t="s">
        <v>2</v>
      </c>
      <c r="B7" s="4">
        <v>51</v>
      </c>
    </row>
    <row r="8" spans="1:2" x14ac:dyDescent="0.2">
      <c r="A8" s="2" t="s">
        <v>3</v>
      </c>
      <c r="B8" s="4">
        <v>0</v>
      </c>
    </row>
    <row r="9" spans="1:2" x14ac:dyDescent="0.2">
      <c r="A9" s="2" t="s">
        <v>4</v>
      </c>
      <c r="B9" s="4">
        <v>3</v>
      </c>
    </row>
    <row r="10" spans="1:2" x14ac:dyDescent="0.2">
      <c r="A10" s="2" t="s">
        <v>5</v>
      </c>
      <c r="B10" s="4">
        <v>0</v>
      </c>
    </row>
    <row r="11" spans="1:2" x14ac:dyDescent="0.2">
      <c r="A11" s="2" t="s">
        <v>6</v>
      </c>
      <c r="B11" s="4">
        <v>0</v>
      </c>
    </row>
    <row r="12" spans="1:2" x14ac:dyDescent="0.2">
      <c r="A12" s="2" t="s">
        <v>7</v>
      </c>
      <c r="B12" s="4">
        <v>0</v>
      </c>
    </row>
    <row r="13" spans="1:2" x14ac:dyDescent="0.2">
      <c r="A13" s="2" t="s">
        <v>8</v>
      </c>
      <c r="B13" s="4">
        <v>0</v>
      </c>
    </row>
    <row r="14" spans="1:2" x14ac:dyDescent="0.2">
      <c r="A14" s="2" t="s">
        <v>9</v>
      </c>
      <c r="B14" s="4">
        <v>0</v>
      </c>
    </row>
    <row r="15" spans="1:2" x14ac:dyDescent="0.2">
      <c r="A15" s="2" t="s">
        <v>10</v>
      </c>
      <c r="B15" s="4">
        <v>3</v>
      </c>
    </row>
    <row r="16" spans="1:2" x14ac:dyDescent="0.2">
      <c r="A16" s="2" t="s">
        <v>11</v>
      </c>
      <c r="B16" s="4">
        <v>0</v>
      </c>
    </row>
    <row r="17" spans="1:2" x14ac:dyDescent="0.2">
      <c r="A17" s="2" t="s">
        <v>12</v>
      </c>
      <c r="B17" s="4">
        <v>29</v>
      </c>
    </row>
    <row r="18" spans="1:2" x14ac:dyDescent="0.2">
      <c r="A18" s="2" t="s">
        <v>13</v>
      </c>
      <c r="B18" s="4">
        <v>18</v>
      </c>
    </row>
    <row r="19" spans="1:2" x14ac:dyDescent="0.2">
      <c r="A19" s="2" t="s">
        <v>14</v>
      </c>
      <c r="B19" s="4">
        <v>0</v>
      </c>
    </row>
    <row r="20" spans="1:2" x14ac:dyDescent="0.2">
      <c r="A20" s="2" t="s">
        <v>15</v>
      </c>
      <c r="B20" s="4">
        <v>0</v>
      </c>
    </row>
    <row r="21" spans="1:2" x14ac:dyDescent="0.2">
      <c r="A21" s="2" t="s">
        <v>16</v>
      </c>
      <c r="B21" s="4">
        <v>4</v>
      </c>
    </row>
    <row r="22" spans="1:2" x14ac:dyDescent="0.2">
      <c r="A22" s="2" t="s">
        <v>17</v>
      </c>
      <c r="B22" s="4">
        <v>5</v>
      </c>
    </row>
    <row r="23" spans="1:2" x14ac:dyDescent="0.2">
      <c r="A23" s="2" t="s">
        <v>18</v>
      </c>
      <c r="B23" s="4">
        <v>4</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4"/>
  <dimension ref="A2:B23"/>
  <sheetViews>
    <sheetView zoomScaleNormal="100" workbookViewId="0">
      <selection activeCell="B5" sqref="B5:B23"/>
    </sheetView>
  </sheetViews>
  <sheetFormatPr baseColWidth="10" defaultColWidth="9.140625" defaultRowHeight="12.75" x14ac:dyDescent="0.2"/>
  <cols>
    <col min="1" max="1" width="80" bestFit="1" customWidth="1"/>
  </cols>
  <sheetData>
    <row r="2" spans="1:2" ht="45" x14ac:dyDescent="0.2">
      <c r="A2" s="1" t="s">
        <v>51</v>
      </c>
      <c r="B2" s="3" t="s">
        <v>19</v>
      </c>
    </row>
    <row r="5" spans="1:2" x14ac:dyDescent="0.2">
      <c r="A5" s="2" t="s">
        <v>0</v>
      </c>
      <c r="B5" s="4">
        <v>80</v>
      </c>
    </row>
    <row r="6" spans="1:2" x14ac:dyDescent="0.2">
      <c r="A6" s="2" t="s">
        <v>1</v>
      </c>
      <c r="B6" s="4">
        <v>0</v>
      </c>
    </row>
    <row r="7" spans="1:2" x14ac:dyDescent="0.2">
      <c r="A7" s="2" t="s">
        <v>2</v>
      </c>
      <c r="B7" s="4">
        <v>24</v>
      </c>
    </row>
    <row r="8" spans="1:2" x14ac:dyDescent="0.2">
      <c r="A8" s="2" t="s">
        <v>3</v>
      </c>
      <c r="B8" s="4">
        <v>3</v>
      </c>
    </row>
    <row r="9" spans="1:2" x14ac:dyDescent="0.2">
      <c r="A9" s="2" t="s">
        <v>4</v>
      </c>
      <c r="B9" s="4">
        <v>1</v>
      </c>
    </row>
    <row r="10" spans="1:2" x14ac:dyDescent="0.2">
      <c r="A10" s="2" t="s">
        <v>5</v>
      </c>
      <c r="B10" s="4">
        <v>0</v>
      </c>
    </row>
    <row r="11" spans="1:2" x14ac:dyDescent="0.2">
      <c r="A11" s="2" t="s">
        <v>6</v>
      </c>
      <c r="B11" s="4">
        <v>0</v>
      </c>
    </row>
    <row r="12" spans="1:2" x14ac:dyDescent="0.2">
      <c r="A12" s="2" t="s">
        <v>7</v>
      </c>
      <c r="B12" s="4">
        <v>1</v>
      </c>
    </row>
    <row r="13" spans="1:2" x14ac:dyDescent="0.2">
      <c r="A13" s="2" t="s">
        <v>8</v>
      </c>
      <c r="B13" s="4">
        <v>0</v>
      </c>
    </row>
    <row r="14" spans="1:2" x14ac:dyDescent="0.2">
      <c r="A14" s="2" t="s">
        <v>9</v>
      </c>
      <c r="B14" s="4">
        <v>0</v>
      </c>
    </row>
    <row r="15" spans="1:2" x14ac:dyDescent="0.2">
      <c r="A15" s="2" t="s">
        <v>10</v>
      </c>
      <c r="B15" s="4">
        <v>0</v>
      </c>
    </row>
    <row r="16" spans="1:2" x14ac:dyDescent="0.2">
      <c r="A16" s="2" t="s">
        <v>11</v>
      </c>
      <c r="B16" s="4">
        <v>0</v>
      </c>
    </row>
    <row r="17" spans="1:2" x14ac:dyDescent="0.2">
      <c r="A17" s="2" t="s">
        <v>12</v>
      </c>
      <c r="B17" s="4">
        <v>32</v>
      </c>
    </row>
    <row r="18" spans="1:2" x14ac:dyDescent="0.2">
      <c r="A18" s="2" t="s">
        <v>13</v>
      </c>
      <c r="B18" s="4">
        <v>22</v>
      </c>
    </row>
    <row r="19" spans="1:2" x14ac:dyDescent="0.2">
      <c r="A19" s="2" t="s">
        <v>14</v>
      </c>
      <c r="B19" s="4">
        <v>0</v>
      </c>
    </row>
    <row r="20" spans="1:2" x14ac:dyDescent="0.2">
      <c r="A20" s="2" t="s">
        <v>15</v>
      </c>
      <c r="B20" s="4">
        <v>2</v>
      </c>
    </row>
    <row r="21" spans="1:2" x14ac:dyDescent="0.2">
      <c r="A21" s="2" t="s">
        <v>16</v>
      </c>
      <c r="B21" s="4">
        <v>6</v>
      </c>
    </row>
    <row r="22" spans="1:2" x14ac:dyDescent="0.2">
      <c r="A22" s="2" t="s">
        <v>17</v>
      </c>
      <c r="B22" s="4">
        <v>5</v>
      </c>
    </row>
    <row r="23" spans="1:2" x14ac:dyDescent="0.2">
      <c r="A23" s="2" t="s">
        <v>18</v>
      </c>
      <c r="B23" s="4">
        <v>1</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5"/>
  <dimension ref="A2:B23"/>
  <sheetViews>
    <sheetView zoomScaleNormal="100" workbookViewId="0">
      <selection activeCell="B5" sqref="B5:B23"/>
    </sheetView>
  </sheetViews>
  <sheetFormatPr baseColWidth="10" defaultColWidth="9.140625" defaultRowHeight="12.75" x14ac:dyDescent="0.2"/>
  <cols>
    <col min="1" max="1" width="80" bestFit="1" customWidth="1"/>
  </cols>
  <sheetData>
    <row r="2" spans="1:2" ht="45" x14ac:dyDescent="0.2">
      <c r="A2" s="1" t="s">
        <v>52</v>
      </c>
      <c r="B2" s="3" t="s">
        <v>19</v>
      </c>
    </row>
    <row r="5" spans="1:2" x14ac:dyDescent="0.2">
      <c r="A5" s="2" t="s">
        <v>0</v>
      </c>
      <c r="B5" s="4">
        <v>27</v>
      </c>
    </row>
    <row r="6" spans="1:2" x14ac:dyDescent="0.2">
      <c r="A6" s="2" t="s">
        <v>1</v>
      </c>
      <c r="B6" s="4">
        <v>0</v>
      </c>
    </row>
    <row r="7" spans="1:2" x14ac:dyDescent="0.2">
      <c r="A7" s="2" t="s">
        <v>2</v>
      </c>
      <c r="B7" s="4">
        <v>6</v>
      </c>
    </row>
    <row r="8" spans="1:2" x14ac:dyDescent="0.2">
      <c r="A8" s="2" t="s">
        <v>3</v>
      </c>
      <c r="B8" s="4">
        <v>3</v>
      </c>
    </row>
    <row r="9" spans="1:2" x14ac:dyDescent="0.2">
      <c r="A9" s="2" t="s">
        <v>4</v>
      </c>
      <c r="B9" s="4">
        <v>1</v>
      </c>
    </row>
    <row r="10" spans="1:2" x14ac:dyDescent="0.2">
      <c r="A10" s="2" t="s">
        <v>5</v>
      </c>
      <c r="B10" s="4">
        <v>0</v>
      </c>
    </row>
    <row r="11" spans="1:2" x14ac:dyDescent="0.2">
      <c r="A11" s="2" t="s">
        <v>6</v>
      </c>
      <c r="B11" s="4">
        <v>0</v>
      </c>
    </row>
    <row r="12" spans="1:2" x14ac:dyDescent="0.2">
      <c r="A12" s="2" t="s">
        <v>7</v>
      </c>
      <c r="B12" s="4">
        <v>0</v>
      </c>
    </row>
    <row r="13" spans="1:2" x14ac:dyDescent="0.2">
      <c r="A13" s="2" t="s">
        <v>8</v>
      </c>
      <c r="B13" s="4">
        <v>0</v>
      </c>
    </row>
    <row r="14" spans="1:2" x14ac:dyDescent="0.2">
      <c r="A14" s="2" t="s">
        <v>9</v>
      </c>
      <c r="B14" s="4">
        <v>0</v>
      </c>
    </row>
    <row r="15" spans="1:2" x14ac:dyDescent="0.2">
      <c r="A15" s="2" t="s">
        <v>10</v>
      </c>
      <c r="B15" s="4">
        <v>1</v>
      </c>
    </row>
    <row r="16" spans="1:2" x14ac:dyDescent="0.2">
      <c r="A16" s="2" t="s">
        <v>11</v>
      </c>
      <c r="B16" s="4">
        <v>0</v>
      </c>
    </row>
    <row r="17" spans="1:2" x14ac:dyDescent="0.2">
      <c r="A17" s="2" t="s">
        <v>12</v>
      </c>
      <c r="B17" s="4">
        <v>13</v>
      </c>
    </row>
    <row r="18" spans="1:2" x14ac:dyDescent="0.2">
      <c r="A18" s="2" t="s">
        <v>13</v>
      </c>
      <c r="B18" s="4">
        <v>6</v>
      </c>
    </row>
    <row r="19" spans="1:2" x14ac:dyDescent="0.2">
      <c r="A19" s="2" t="s">
        <v>14</v>
      </c>
      <c r="B19" s="4">
        <v>0</v>
      </c>
    </row>
    <row r="20" spans="1:2" x14ac:dyDescent="0.2">
      <c r="A20" s="2" t="s">
        <v>15</v>
      </c>
      <c r="B20" s="4">
        <v>0</v>
      </c>
    </row>
    <row r="21" spans="1:2" x14ac:dyDescent="0.2">
      <c r="A21" s="2" t="s">
        <v>16</v>
      </c>
      <c r="B21" s="4">
        <v>4</v>
      </c>
    </row>
    <row r="22" spans="1:2" x14ac:dyDescent="0.2">
      <c r="A22" s="2" t="s">
        <v>17</v>
      </c>
      <c r="B22" s="4">
        <v>3</v>
      </c>
    </row>
    <row r="23" spans="1:2" x14ac:dyDescent="0.2">
      <c r="A23" s="2" t="s">
        <v>18</v>
      </c>
      <c r="B23" s="4">
        <v>1</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36"/>
  <dimension ref="A2:B23"/>
  <sheetViews>
    <sheetView zoomScaleNormal="100" workbookViewId="0">
      <selection activeCell="B5" sqref="B5:B23"/>
    </sheetView>
  </sheetViews>
  <sheetFormatPr baseColWidth="10" defaultColWidth="9.140625" defaultRowHeight="12.75" x14ac:dyDescent="0.2"/>
  <cols>
    <col min="1" max="1" width="80" bestFit="1" customWidth="1"/>
  </cols>
  <sheetData>
    <row r="2" spans="1:2" ht="45" x14ac:dyDescent="0.2">
      <c r="A2" s="1" t="s">
        <v>53</v>
      </c>
      <c r="B2" s="3" t="s">
        <v>19</v>
      </c>
    </row>
    <row r="5" spans="1:2" x14ac:dyDescent="0.2">
      <c r="A5" s="2" t="s">
        <v>0</v>
      </c>
      <c r="B5" s="4">
        <v>0</v>
      </c>
    </row>
    <row r="6" spans="1:2" x14ac:dyDescent="0.2">
      <c r="A6" s="2" t="s">
        <v>1</v>
      </c>
      <c r="B6" s="4">
        <v>1</v>
      </c>
    </row>
    <row r="7" spans="1:2" x14ac:dyDescent="0.2">
      <c r="A7" s="2" t="s">
        <v>2</v>
      </c>
      <c r="B7" s="4">
        <v>45</v>
      </c>
    </row>
    <row r="8" spans="1:2" x14ac:dyDescent="0.2">
      <c r="A8" s="2" t="s">
        <v>3</v>
      </c>
      <c r="B8" s="4">
        <v>0</v>
      </c>
    </row>
    <row r="9" spans="1:2" x14ac:dyDescent="0.2">
      <c r="A9" s="2" t="s">
        <v>4</v>
      </c>
      <c r="B9" s="4">
        <v>2</v>
      </c>
    </row>
    <row r="10" spans="1:2" x14ac:dyDescent="0.2">
      <c r="A10" s="2" t="s">
        <v>5</v>
      </c>
      <c r="B10" s="4">
        <v>0</v>
      </c>
    </row>
    <row r="11" spans="1:2" x14ac:dyDescent="0.2">
      <c r="A11" s="2" t="s">
        <v>6</v>
      </c>
      <c r="B11" s="4">
        <v>1</v>
      </c>
    </row>
    <row r="12" spans="1:2" x14ac:dyDescent="0.2">
      <c r="A12" s="2" t="s">
        <v>7</v>
      </c>
      <c r="B12" s="4">
        <v>0</v>
      </c>
    </row>
    <row r="13" spans="1:2" x14ac:dyDescent="0.2">
      <c r="A13" s="2" t="s">
        <v>8</v>
      </c>
      <c r="B13" s="4">
        <v>0</v>
      </c>
    </row>
    <row r="14" spans="1:2" x14ac:dyDescent="0.2">
      <c r="A14" s="2" t="s">
        <v>9</v>
      </c>
      <c r="B14" s="4">
        <v>0</v>
      </c>
    </row>
    <row r="15" spans="1:2" x14ac:dyDescent="0.2">
      <c r="A15" s="2" t="s">
        <v>10</v>
      </c>
      <c r="B15" s="4">
        <v>1</v>
      </c>
    </row>
    <row r="16" spans="1:2" x14ac:dyDescent="0.2">
      <c r="A16" s="2" t="s">
        <v>11</v>
      </c>
      <c r="B16" s="4">
        <v>0</v>
      </c>
    </row>
    <row r="17" spans="1:2" x14ac:dyDescent="0.2">
      <c r="A17" s="2" t="s">
        <v>12</v>
      </c>
      <c r="B17" s="4">
        <v>16</v>
      </c>
    </row>
    <row r="18" spans="1:2" x14ac:dyDescent="0.2">
      <c r="A18" s="2" t="s">
        <v>13</v>
      </c>
      <c r="B18" s="4">
        <v>18</v>
      </c>
    </row>
    <row r="19" spans="1:2" x14ac:dyDescent="0.2">
      <c r="A19" s="2" t="s">
        <v>14</v>
      </c>
      <c r="B19" s="4">
        <v>0</v>
      </c>
    </row>
    <row r="20" spans="1:2" x14ac:dyDescent="0.2">
      <c r="A20" s="2" t="s">
        <v>15</v>
      </c>
      <c r="B20" s="4">
        <v>4</v>
      </c>
    </row>
    <row r="21" spans="1:2" x14ac:dyDescent="0.2">
      <c r="A21" s="2" t="s">
        <v>16</v>
      </c>
      <c r="B21" s="4">
        <v>4</v>
      </c>
    </row>
    <row r="22" spans="1:2" x14ac:dyDescent="0.2">
      <c r="A22" s="2" t="s">
        <v>17</v>
      </c>
      <c r="B22" s="4">
        <v>8</v>
      </c>
    </row>
    <row r="23" spans="1:2" x14ac:dyDescent="0.2">
      <c r="A23" s="2" t="s">
        <v>18</v>
      </c>
      <c r="B23" s="4">
        <v>2</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37"/>
  <dimension ref="A2:B23"/>
  <sheetViews>
    <sheetView zoomScaleNormal="100" workbookViewId="0">
      <selection activeCell="A34" sqref="A34"/>
    </sheetView>
  </sheetViews>
  <sheetFormatPr baseColWidth="10" defaultColWidth="9.140625" defaultRowHeight="12.75" x14ac:dyDescent="0.2"/>
  <cols>
    <col min="1" max="1" width="80" bestFit="1" customWidth="1"/>
  </cols>
  <sheetData>
    <row r="2" spans="1:2" ht="45" x14ac:dyDescent="0.2">
      <c r="A2" s="1" t="s">
        <v>54</v>
      </c>
      <c r="B2" s="3" t="s">
        <v>19</v>
      </c>
    </row>
    <row r="5" spans="1:2" x14ac:dyDescent="0.2">
      <c r="A5" s="2" t="s">
        <v>0</v>
      </c>
      <c r="B5" s="4">
        <v>4</v>
      </c>
    </row>
    <row r="6" spans="1:2" x14ac:dyDescent="0.2">
      <c r="A6" s="2" t="s">
        <v>1</v>
      </c>
      <c r="B6" s="4">
        <v>2</v>
      </c>
    </row>
    <row r="7" spans="1:2" x14ac:dyDescent="0.2">
      <c r="A7" s="2" t="s">
        <v>2</v>
      </c>
      <c r="B7" s="4">
        <v>46</v>
      </c>
    </row>
    <row r="8" spans="1:2" x14ac:dyDescent="0.2">
      <c r="A8" s="2" t="s">
        <v>3</v>
      </c>
      <c r="B8" s="4">
        <v>3</v>
      </c>
    </row>
    <row r="9" spans="1:2" x14ac:dyDescent="0.2">
      <c r="A9" s="2" t="s">
        <v>4</v>
      </c>
      <c r="B9" s="4">
        <v>6</v>
      </c>
    </row>
    <row r="10" spans="1:2" x14ac:dyDescent="0.2">
      <c r="A10" s="2" t="s">
        <v>5</v>
      </c>
      <c r="B10" s="4">
        <v>0</v>
      </c>
    </row>
    <row r="11" spans="1:2" x14ac:dyDescent="0.2">
      <c r="A11" s="2" t="s">
        <v>6</v>
      </c>
      <c r="B11" s="4">
        <v>2</v>
      </c>
    </row>
    <row r="12" spans="1:2" x14ac:dyDescent="0.2">
      <c r="A12" s="2" t="s">
        <v>7</v>
      </c>
      <c r="B12" s="4">
        <v>2</v>
      </c>
    </row>
    <row r="13" spans="1:2" x14ac:dyDescent="0.2">
      <c r="A13" s="2" t="s">
        <v>8</v>
      </c>
      <c r="B13" s="4">
        <v>0</v>
      </c>
    </row>
    <row r="14" spans="1:2" x14ac:dyDescent="0.2">
      <c r="A14" s="2" t="s">
        <v>9</v>
      </c>
      <c r="B14" s="4">
        <v>0</v>
      </c>
    </row>
    <row r="15" spans="1:2" x14ac:dyDescent="0.2">
      <c r="A15" s="2" t="s">
        <v>10</v>
      </c>
      <c r="B15" s="4">
        <v>2</v>
      </c>
    </row>
    <row r="16" spans="1:2" x14ac:dyDescent="0.2">
      <c r="A16" s="2" t="s">
        <v>11</v>
      </c>
      <c r="B16" s="4">
        <v>0</v>
      </c>
    </row>
    <row r="17" spans="1:2" x14ac:dyDescent="0.2">
      <c r="A17" s="2" t="s">
        <v>12</v>
      </c>
      <c r="B17" s="4">
        <v>57</v>
      </c>
    </row>
    <row r="18" spans="1:2" x14ac:dyDescent="0.2">
      <c r="A18" s="2" t="s">
        <v>13</v>
      </c>
      <c r="B18" s="4">
        <v>25</v>
      </c>
    </row>
    <row r="19" spans="1:2" x14ac:dyDescent="0.2">
      <c r="A19" s="2" t="s">
        <v>14</v>
      </c>
      <c r="B19" s="4">
        <v>0</v>
      </c>
    </row>
    <row r="20" spans="1:2" x14ac:dyDescent="0.2">
      <c r="A20" s="2" t="s">
        <v>15</v>
      </c>
      <c r="B20" s="4">
        <v>0</v>
      </c>
    </row>
    <row r="21" spans="1:2" x14ac:dyDescent="0.2">
      <c r="A21" s="2" t="s">
        <v>16</v>
      </c>
      <c r="B21" s="4">
        <v>5</v>
      </c>
    </row>
    <row r="22" spans="1:2" x14ac:dyDescent="0.2">
      <c r="A22" s="2" t="s">
        <v>17</v>
      </c>
      <c r="B22" s="4">
        <v>8</v>
      </c>
    </row>
    <row r="23" spans="1:2" x14ac:dyDescent="0.2">
      <c r="A23" s="2" t="s">
        <v>18</v>
      </c>
      <c r="B23" s="4">
        <v>5</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38"/>
  <dimension ref="A2:B23"/>
  <sheetViews>
    <sheetView zoomScaleNormal="100" workbookViewId="0">
      <selection activeCell="B5" sqref="B5:B23"/>
    </sheetView>
  </sheetViews>
  <sheetFormatPr baseColWidth="10" defaultColWidth="9.140625" defaultRowHeight="12.75" x14ac:dyDescent="0.2"/>
  <cols>
    <col min="1" max="1" width="80" bestFit="1" customWidth="1"/>
  </cols>
  <sheetData>
    <row r="2" spans="1:2" ht="45" x14ac:dyDescent="0.2">
      <c r="A2" s="1" t="s">
        <v>55</v>
      </c>
      <c r="B2" s="3" t="s">
        <v>19</v>
      </c>
    </row>
    <row r="5" spans="1:2" x14ac:dyDescent="0.2">
      <c r="A5" s="2" t="s">
        <v>0</v>
      </c>
      <c r="B5" s="4">
        <v>20</v>
      </c>
    </row>
    <row r="6" spans="1:2" x14ac:dyDescent="0.2">
      <c r="A6" s="2" t="s">
        <v>1</v>
      </c>
      <c r="B6" s="4">
        <v>1</v>
      </c>
    </row>
    <row r="7" spans="1:2" x14ac:dyDescent="0.2">
      <c r="A7" s="2" t="s">
        <v>2</v>
      </c>
      <c r="B7" s="4">
        <v>69</v>
      </c>
    </row>
    <row r="8" spans="1:2" x14ac:dyDescent="0.2">
      <c r="A8" s="2" t="s">
        <v>3</v>
      </c>
      <c r="B8" s="4">
        <v>0</v>
      </c>
    </row>
    <row r="9" spans="1:2" x14ac:dyDescent="0.2">
      <c r="A9" s="2" t="s">
        <v>4</v>
      </c>
      <c r="B9" s="4">
        <v>2</v>
      </c>
    </row>
    <row r="10" spans="1:2" x14ac:dyDescent="0.2">
      <c r="A10" s="2" t="s">
        <v>5</v>
      </c>
      <c r="B10" s="4">
        <v>0</v>
      </c>
    </row>
    <row r="11" spans="1:2" x14ac:dyDescent="0.2">
      <c r="A11" s="2" t="s">
        <v>6</v>
      </c>
      <c r="B11" s="4">
        <v>0</v>
      </c>
    </row>
    <row r="12" spans="1:2" x14ac:dyDescent="0.2">
      <c r="A12" s="2" t="s">
        <v>7</v>
      </c>
      <c r="B12" s="4">
        <v>0</v>
      </c>
    </row>
    <row r="13" spans="1:2" x14ac:dyDescent="0.2">
      <c r="A13" s="2" t="s">
        <v>8</v>
      </c>
      <c r="B13" s="4">
        <v>0</v>
      </c>
    </row>
    <row r="14" spans="1:2" x14ac:dyDescent="0.2">
      <c r="A14" s="2" t="s">
        <v>9</v>
      </c>
      <c r="B14" s="4">
        <v>0</v>
      </c>
    </row>
    <row r="15" spans="1:2" x14ac:dyDescent="0.2">
      <c r="A15" s="2" t="s">
        <v>10</v>
      </c>
      <c r="B15" s="4">
        <v>2</v>
      </c>
    </row>
    <row r="16" spans="1:2" x14ac:dyDescent="0.2">
      <c r="A16" s="2" t="s">
        <v>11</v>
      </c>
      <c r="B16" s="4">
        <v>0</v>
      </c>
    </row>
    <row r="17" spans="1:2" x14ac:dyDescent="0.2">
      <c r="A17" s="2" t="s">
        <v>12</v>
      </c>
      <c r="B17" s="4">
        <v>30</v>
      </c>
    </row>
    <row r="18" spans="1:2" x14ac:dyDescent="0.2">
      <c r="A18" s="2" t="s">
        <v>13</v>
      </c>
      <c r="B18" s="4">
        <v>23</v>
      </c>
    </row>
    <row r="19" spans="1:2" x14ac:dyDescent="0.2">
      <c r="A19" s="2" t="s">
        <v>14</v>
      </c>
      <c r="B19" s="4">
        <v>0</v>
      </c>
    </row>
    <row r="20" spans="1:2" x14ac:dyDescent="0.2">
      <c r="A20" s="2" t="s">
        <v>15</v>
      </c>
      <c r="B20" s="4">
        <v>0</v>
      </c>
    </row>
    <row r="21" spans="1:2" x14ac:dyDescent="0.2">
      <c r="A21" s="2" t="s">
        <v>16</v>
      </c>
      <c r="B21" s="4">
        <v>5</v>
      </c>
    </row>
    <row r="22" spans="1:2" x14ac:dyDescent="0.2">
      <c r="A22" s="2" t="s">
        <v>17</v>
      </c>
      <c r="B22" s="4">
        <v>2</v>
      </c>
    </row>
    <row r="23" spans="1:2" x14ac:dyDescent="0.2">
      <c r="A23" s="2" t="s">
        <v>18</v>
      </c>
      <c r="B23" s="4">
        <v>4</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39"/>
  <dimension ref="A2:B23"/>
  <sheetViews>
    <sheetView zoomScaleNormal="100" workbookViewId="0">
      <selection activeCell="B5" sqref="B5:B23"/>
    </sheetView>
  </sheetViews>
  <sheetFormatPr baseColWidth="10" defaultColWidth="9.140625" defaultRowHeight="12.75" x14ac:dyDescent="0.2"/>
  <cols>
    <col min="1" max="1" width="80" bestFit="1" customWidth="1"/>
  </cols>
  <sheetData>
    <row r="2" spans="1:2" ht="45" x14ac:dyDescent="0.2">
      <c r="A2" s="1" t="s">
        <v>56</v>
      </c>
      <c r="B2" s="3" t="s">
        <v>19</v>
      </c>
    </row>
    <row r="5" spans="1:2" x14ac:dyDescent="0.2">
      <c r="A5" s="2" t="s">
        <v>0</v>
      </c>
      <c r="B5" s="4">
        <v>14</v>
      </c>
    </row>
    <row r="6" spans="1:2" x14ac:dyDescent="0.2">
      <c r="A6" s="2" t="s">
        <v>1</v>
      </c>
      <c r="B6" s="4">
        <v>0</v>
      </c>
    </row>
    <row r="7" spans="1:2" x14ac:dyDescent="0.2">
      <c r="A7" s="2" t="s">
        <v>2</v>
      </c>
      <c r="B7" s="4">
        <v>36</v>
      </c>
    </row>
    <row r="8" spans="1:2" x14ac:dyDescent="0.2">
      <c r="A8" s="2" t="s">
        <v>3</v>
      </c>
      <c r="B8" s="4">
        <v>0</v>
      </c>
    </row>
    <row r="9" spans="1:2" x14ac:dyDescent="0.2">
      <c r="A9" s="2" t="s">
        <v>4</v>
      </c>
      <c r="B9" s="4">
        <v>4</v>
      </c>
    </row>
    <row r="10" spans="1:2" x14ac:dyDescent="0.2">
      <c r="A10" s="2" t="s">
        <v>5</v>
      </c>
      <c r="B10" s="4">
        <v>0</v>
      </c>
    </row>
    <row r="11" spans="1:2" x14ac:dyDescent="0.2">
      <c r="A11" s="2" t="s">
        <v>6</v>
      </c>
      <c r="B11" s="4">
        <v>0</v>
      </c>
    </row>
    <row r="12" spans="1:2" x14ac:dyDescent="0.2">
      <c r="A12" s="2" t="s">
        <v>7</v>
      </c>
      <c r="B12" s="4">
        <v>1</v>
      </c>
    </row>
    <row r="13" spans="1:2" x14ac:dyDescent="0.2">
      <c r="A13" s="2" t="s">
        <v>8</v>
      </c>
      <c r="B13" s="4">
        <v>0</v>
      </c>
    </row>
    <row r="14" spans="1:2" x14ac:dyDescent="0.2">
      <c r="A14" s="2" t="s">
        <v>9</v>
      </c>
      <c r="B14" s="4">
        <v>0</v>
      </c>
    </row>
    <row r="15" spans="1:2" x14ac:dyDescent="0.2">
      <c r="A15" s="2" t="s">
        <v>10</v>
      </c>
      <c r="B15" s="4">
        <v>3</v>
      </c>
    </row>
    <row r="16" spans="1:2" x14ac:dyDescent="0.2">
      <c r="A16" s="2" t="s">
        <v>11</v>
      </c>
      <c r="B16" s="4">
        <v>2915</v>
      </c>
    </row>
    <row r="17" spans="1:2" x14ac:dyDescent="0.2">
      <c r="A17" s="2" t="s">
        <v>12</v>
      </c>
      <c r="B17" s="4">
        <v>59</v>
      </c>
    </row>
    <row r="18" spans="1:2" x14ac:dyDescent="0.2">
      <c r="A18" s="2" t="s">
        <v>13</v>
      </c>
      <c r="B18" s="4">
        <v>34</v>
      </c>
    </row>
    <row r="19" spans="1:2" x14ac:dyDescent="0.2">
      <c r="A19" s="2" t="s">
        <v>14</v>
      </c>
      <c r="B19" s="4">
        <v>0</v>
      </c>
    </row>
    <row r="20" spans="1:2" x14ac:dyDescent="0.2">
      <c r="A20" s="2" t="s">
        <v>15</v>
      </c>
      <c r="B20" s="4">
        <v>2</v>
      </c>
    </row>
    <row r="21" spans="1:2" x14ac:dyDescent="0.2">
      <c r="A21" s="2" t="s">
        <v>16</v>
      </c>
      <c r="B21" s="4">
        <v>5</v>
      </c>
    </row>
    <row r="22" spans="1:2" x14ac:dyDescent="0.2">
      <c r="A22" s="2" t="s">
        <v>17</v>
      </c>
      <c r="B22" s="4">
        <v>4</v>
      </c>
    </row>
    <row r="23" spans="1:2" x14ac:dyDescent="0.2">
      <c r="A23" s="2" t="s">
        <v>18</v>
      </c>
      <c r="B23" s="4">
        <v>4</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B23"/>
  <sheetViews>
    <sheetView zoomScaleNormal="100" workbookViewId="0">
      <selection activeCell="B5" sqref="B5:B23"/>
    </sheetView>
  </sheetViews>
  <sheetFormatPr baseColWidth="10" defaultColWidth="9.140625" defaultRowHeight="12.75" x14ac:dyDescent="0.2"/>
  <cols>
    <col min="1" max="1" width="80" bestFit="1" customWidth="1"/>
  </cols>
  <sheetData>
    <row r="2" spans="1:2" ht="45" x14ac:dyDescent="0.2">
      <c r="A2" s="1" t="s">
        <v>21</v>
      </c>
      <c r="B2" s="3" t="s">
        <v>19</v>
      </c>
    </row>
    <row r="5" spans="1:2" x14ac:dyDescent="0.2">
      <c r="A5" s="2" t="s">
        <v>0</v>
      </c>
      <c r="B5" s="4">
        <v>9</v>
      </c>
    </row>
    <row r="6" spans="1:2" x14ac:dyDescent="0.2">
      <c r="A6" s="2" t="s">
        <v>1</v>
      </c>
      <c r="B6" s="4">
        <v>5</v>
      </c>
    </row>
    <row r="7" spans="1:2" x14ac:dyDescent="0.2">
      <c r="A7" s="2" t="s">
        <v>2</v>
      </c>
      <c r="B7" s="4">
        <v>83</v>
      </c>
    </row>
    <row r="8" spans="1:2" x14ac:dyDescent="0.2">
      <c r="A8" s="2" t="s">
        <v>3</v>
      </c>
      <c r="B8" s="4">
        <v>3</v>
      </c>
    </row>
    <row r="9" spans="1:2" x14ac:dyDescent="0.2">
      <c r="A9" s="2" t="s">
        <v>4</v>
      </c>
      <c r="B9" s="4">
        <v>9</v>
      </c>
    </row>
    <row r="10" spans="1:2" x14ac:dyDescent="0.2">
      <c r="A10" s="2" t="s">
        <v>5</v>
      </c>
    </row>
    <row r="11" spans="1:2" x14ac:dyDescent="0.2">
      <c r="A11" s="2" t="s">
        <v>6</v>
      </c>
      <c r="B11" s="4">
        <v>8</v>
      </c>
    </row>
    <row r="12" spans="1:2" x14ac:dyDescent="0.2">
      <c r="A12" s="2" t="s">
        <v>7</v>
      </c>
      <c r="B12" s="4">
        <v>0</v>
      </c>
    </row>
    <row r="13" spans="1:2" x14ac:dyDescent="0.2">
      <c r="A13" s="2" t="s">
        <v>8</v>
      </c>
      <c r="B13" s="4">
        <v>0</v>
      </c>
    </row>
    <row r="14" spans="1:2" x14ac:dyDescent="0.2">
      <c r="A14" s="2" t="s">
        <v>9</v>
      </c>
      <c r="B14" s="4">
        <v>0</v>
      </c>
    </row>
    <row r="15" spans="1:2" x14ac:dyDescent="0.2">
      <c r="A15" s="2" t="s">
        <v>10</v>
      </c>
      <c r="B15" s="4">
        <v>1</v>
      </c>
    </row>
    <row r="16" spans="1:2" x14ac:dyDescent="0.2">
      <c r="A16" s="2" t="s">
        <v>11</v>
      </c>
      <c r="B16" s="4">
        <v>0</v>
      </c>
    </row>
    <row r="17" spans="1:2" x14ac:dyDescent="0.2">
      <c r="A17" s="2" t="s">
        <v>12</v>
      </c>
      <c r="B17" s="4">
        <v>30</v>
      </c>
    </row>
    <row r="18" spans="1:2" x14ac:dyDescent="0.2">
      <c r="A18" s="2" t="s">
        <v>13</v>
      </c>
      <c r="B18" s="4">
        <v>37</v>
      </c>
    </row>
    <row r="19" spans="1:2" x14ac:dyDescent="0.2">
      <c r="A19" s="2" t="s">
        <v>14</v>
      </c>
      <c r="B19" s="4">
        <v>0</v>
      </c>
    </row>
    <row r="20" spans="1:2" x14ac:dyDescent="0.2">
      <c r="A20" s="2" t="s">
        <v>15</v>
      </c>
      <c r="B20" s="4">
        <v>0</v>
      </c>
    </row>
    <row r="21" spans="1:2" x14ac:dyDescent="0.2">
      <c r="A21" s="2" t="s">
        <v>16</v>
      </c>
      <c r="B21" s="4">
        <v>7</v>
      </c>
    </row>
    <row r="22" spans="1:2" x14ac:dyDescent="0.2">
      <c r="A22" s="2" t="s">
        <v>17</v>
      </c>
      <c r="B22" s="4">
        <v>4</v>
      </c>
    </row>
    <row r="23" spans="1:2" x14ac:dyDescent="0.2">
      <c r="A23" s="2" t="s">
        <v>18</v>
      </c>
      <c r="B23" s="4">
        <v>3</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40"/>
  <dimension ref="A2:B23"/>
  <sheetViews>
    <sheetView zoomScaleNormal="100" workbookViewId="0">
      <selection activeCell="B5" sqref="B5:B23"/>
    </sheetView>
  </sheetViews>
  <sheetFormatPr baseColWidth="10" defaultColWidth="9.140625" defaultRowHeight="12.75" x14ac:dyDescent="0.2"/>
  <cols>
    <col min="1" max="1" width="80" bestFit="1" customWidth="1"/>
  </cols>
  <sheetData>
    <row r="2" spans="1:2" ht="45" x14ac:dyDescent="0.2">
      <c r="A2" s="1" t="s">
        <v>57</v>
      </c>
      <c r="B2" s="3" t="s">
        <v>19</v>
      </c>
    </row>
    <row r="5" spans="1:2" x14ac:dyDescent="0.2">
      <c r="A5" s="2" t="s">
        <v>0</v>
      </c>
      <c r="B5" s="4">
        <v>13</v>
      </c>
    </row>
    <row r="6" spans="1:2" x14ac:dyDescent="0.2">
      <c r="A6" s="2" t="s">
        <v>1</v>
      </c>
      <c r="B6" s="4">
        <v>1</v>
      </c>
    </row>
    <row r="7" spans="1:2" x14ac:dyDescent="0.2">
      <c r="A7" s="2" t="s">
        <v>2</v>
      </c>
      <c r="B7" s="4">
        <v>47</v>
      </c>
    </row>
    <row r="8" spans="1:2" x14ac:dyDescent="0.2">
      <c r="A8" s="2" t="s">
        <v>3</v>
      </c>
      <c r="B8" s="4">
        <v>3</v>
      </c>
    </row>
    <row r="9" spans="1:2" x14ac:dyDescent="0.2">
      <c r="A9" s="2" t="s">
        <v>4</v>
      </c>
      <c r="B9" s="4">
        <v>9</v>
      </c>
    </row>
    <row r="10" spans="1:2" x14ac:dyDescent="0.2">
      <c r="A10" s="2" t="s">
        <v>5</v>
      </c>
      <c r="B10" s="4">
        <v>0</v>
      </c>
    </row>
    <row r="11" spans="1:2" x14ac:dyDescent="0.2">
      <c r="A11" s="2" t="s">
        <v>6</v>
      </c>
      <c r="B11" s="4">
        <v>1</v>
      </c>
    </row>
    <row r="12" spans="1:2" x14ac:dyDescent="0.2">
      <c r="A12" s="2" t="s">
        <v>7</v>
      </c>
      <c r="B12" s="4">
        <v>2</v>
      </c>
    </row>
    <row r="13" spans="1:2" x14ac:dyDescent="0.2">
      <c r="A13" s="2" t="s">
        <v>8</v>
      </c>
      <c r="B13" s="4">
        <v>0</v>
      </c>
    </row>
    <row r="14" spans="1:2" x14ac:dyDescent="0.2">
      <c r="A14" s="2" t="s">
        <v>9</v>
      </c>
      <c r="B14" s="4">
        <v>1</v>
      </c>
    </row>
    <row r="15" spans="1:2" x14ac:dyDescent="0.2">
      <c r="A15" s="2" t="s">
        <v>10</v>
      </c>
      <c r="B15" s="4">
        <v>5</v>
      </c>
    </row>
    <row r="16" spans="1:2" x14ac:dyDescent="0.2">
      <c r="A16" s="2" t="s">
        <v>11</v>
      </c>
      <c r="B16" s="4">
        <v>29</v>
      </c>
    </row>
    <row r="17" spans="1:2" x14ac:dyDescent="0.2">
      <c r="A17" s="2" t="s">
        <v>12</v>
      </c>
      <c r="B17" s="4">
        <v>18</v>
      </c>
    </row>
    <row r="18" spans="1:2" x14ac:dyDescent="0.2">
      <c r="A18" s="2" t="s">
        <v>13</v>
      </c>
      <c r="B18" s="4">
        <v>10</v>
      </c>
    </row>
    <row r="19" spans="1:2" x14ac:dyDescent="0.2">
      <c r="A19" s="2" t="s">
        <v>14</v>
      </c>
      <c r="B19" s="4">
        <v>0</v>
      </c>
    </row>
    <row r="20" spans="1:2" x14ac:dyDescent="0.2">
      <c r="A20" s="2" t="s">
        <v>15</v>
      </c>
      <c r="B20" s="4">
        <v>4</v>
      </c>
    </row>
    <row r="21" spans="1:2" x14ac:dyDescent="0.2">
      <c r="A21" s="2" t="s">
        <v>16</v>
      </c>
      <c r="B21" s="4">
        <v>9</v>
      </c>
    </row>
    <row r="22" spans="1:2" x14ac:dyDescent="0.2">
      <c r="A22" s="2" t="s">
        <v>17</v>
      </c>
      <c r="B22" s="4">
        <v>4</v>
      </c>
    </row>
    <row r="23" spans="1:2" x14ac:dyDescent="0.2">
      <c r="A23" s="2" t="s">
        <v>18</v>
      </c>
      <c r="B23" s="4">
        <v>7</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41"/>
  <dimension ref="A2:B23"/>
  <sheetViews>
    <sheetView zoomScaleNormal="100" workbookViewId="0">
      <selection activeCell="B5" sqref="B5:B23"/>
    </sheetView>
  </sheetViews>
  <sheetFormatPr baseColWidth="10" defaultColWidth="9.140625" defaultRowHeight="12.75" x14ac:dyDescent="0.2"/>
  <cols>
    <col min="1" max="1" width="80" bestFit="1" customWidth="1"/>
  </cols>
  <sheetData>
    <row r="2" spans="1:2" ht="45" x14ac:dyDescent="0.2">
      <c r="A2" s="1" t="s">
        <v>58</v>
      </c>
      <c r="B2" s="3" t="s">
        <v>19</v>
      </c>
    </row>
    <row r="5" spans="1:2" x14ac:dyDescent="0.2">
      <c r="A5" s="2" t="s">
        <v>0</v>
      </c>
      <c r="B5" s="4">
        <v>19</v>
      </c>
    </row>
    <row r="6" spans="1:2" x14ac:dyDescent="0.2">
      <c r="A6" s="2" t="s">
        <v>1</v>
      </c>
      <c r="B6" s="4">
        <v>0</v>
      </c>
    </row>
    <row r="7" spans="1:2" x14ac:dyDescent="0.2">
      <c r="A7" s="2" t="s">
        <v>2</v>
      </c>
      <c r="B7" s="4">
        <v>26</v>
      </c>
    </row>
    <row r="8" spans="1:2" x14ac:dyDescent="0.2">
      <c r="A8" s="2" t="s">
        <v>3</v>
      </c>
      <c r="B8" s="4">
        <v>0</v>
      </c>
    </row>
    <row r="9" spans="1:2" x14ac:dyDescent="0.2">
      <c r="A9" s="2" t="s">
        <v>4</v>
      </c>
      <c r="B9" s="4">
        <v>1</v>
      </c>
    </row>
    <row r="10" spans="1:2" x14ac:dyDescent="0.2">
      <c r="A10" s="2" t="s">
        <v>5</v>
      </c>
      <c r="B10" s="4">
        <v>0</v>
      </c>
    </row>
    <row r="11" spans="1:2" x14ac:dyDescent="0.2">
      <c r="A11" s="2" t="s">
        <v>6</v>
      </c>
      <c r="B11" s="4">
        <v>0</v>
      </c>
    </row>
    <row r="12" spans="1:2" x14ac:dyDescent="0.2">
      <c r="A12" s="2" t="s">
        <v>7</v>
      </c>
      <c r="B12" s="4">
        <v>0</v>
      </c>
    </row>
    <row r="13" spans="1:2" x14ac:dyDescent="0.2">
      <c r="A13" s="2" t="s">
        <v>8</v>
      </c>
      <c r="B13" s="4">
        <v>0</v>
      </c>
    </row>
    <row r="14" spans="1:2" x14ac:dyDescent="0.2">
      <c r="A14" s="2" t="s">
        <v>9</v>
      </c>
      <c r="B14" s="4">
        <v>0</v>
      </c>
    </row>
    <row r="15" spans="1:2" x14ac:dyDescent="0.2">
      <c r="A15" s="2" t="s">
        <v>10</v>
      </c>
      <c r="B15" s="4">
        <v>1</v>
      </c>
    </row>
    <row r="16" spans="1:2" x14ac:dyDescent="0.2">
      <c r="A16" s="2" t="s">
        <v>11</v>
      </c>
      <c r="B16" s="4">
        <v>0</v>
      </c>
    </row>
    <row r="17" spans="1:2" x14ac:dyDescent="0.2">
      <c r="A17" s="2" t="s">
        <v>12</v>
      </c>
      <c r="B17" s="4">
        <v>17</v>
      </c>
    </row>
    <row r="18" spans="1:2" x14ac:dyDescent="0.2">
      <c r="A18" s="2" t="s">
        <v>13</v>
      </c>
      <c r="B18" s="4">
        <v>11</v>
      </c>
    </row>
    <row r="19" spans="1:2" x14ac:dyDescent="0.2">
      <c r="A19" s="2" t="s">
        <v>14</v>
      </c>
      <c r="B19" s="4">
        <v>0</v>
      </c>
    </row>
    <row r="20" spans="1:2" x14ac:dyDescent="0.2">
      <c r="A20" s="2" t="s">
        <v>15</v>
      </c>
      <c r="B20" s="4">
        <v>0</v>
      </c>
    </row>
    <row r="21" spans="1:2" x14ac:dyDescent="0.2">
      <c r="A21" s="2" t="s">
        <v>16</v>
      </c>
      <c r="B21" s="4">
        <v>3</v>
      </c>
    </row>
    <row r="22" spans="1:2" x14ac:dyDescent="0.2">
      <c r="A22" s="2" t="s">
        <v>17</v>
      </c>
      <c r="B22" s="4">
        <v>1</v>
      </c>
    </row>
    <row r="23" spans="1:2" x14ac:dyDescent="0.2">
      <c r="A23" s="2" t="s">
        <v>18</v>
      </c>
      <c r="B23" s="4">
        <v>2</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42"/>
  <dimension ref="A2:B23"/>
  <sheetViews>
    <sheetView zoomScaleNormal="100" workbookViewId="0">
      <selection activeCell="B5" sqref="B5:B23"/>
    </sheetView>
  </sheetViews>
  <sheetFormatPr baseColWidth="10" defaultColWidth="9.140625" defaultRowHeight="12.75" x14ac:dyDescent="0.2"/>
  <cols>
    <col min="1" max="1" width="80" bestFit="1" customWidth="1"/>
  </cols>
  <sheetData>
    <row r="2" spans="1:2" ht="45" x14ac:dyDescent="0.2">
      <c r="A2" s="1" t="s">
        <v>59</v>
      </c>
      <c r="B2" s="3" t="s">
        <v>19</v>
      </c>
    </row>
    <row r="5" spans="1:2" x14ac:dyDescent="0.2">
      <c r="A5" s="2" t="s">
        <v>0</v>
      </c>
      <c r="B5" s="4">
        <v>15</v>
      </c>
    </row>
    <row r="6" spans="1:2" x14ac:dyDescent="0.2">
      <c r="A6" s="2" t="s">
        <v>1</v>
      </c>
      <c r="B6" s="4">
        <v>2</v>
      </c>
    </row>
    <row r="7" spans="1:2" x14ac:dyDescent="0.2">
      <c r="A7" s="2" t="s">
        <v>2</v>
      </c>
      <c r="B7" s="4">
        <v>29</v>
      </c>
    </row>
    <row r="8" spans="1:2" x14ac:dyDescent="0.2">
      <c r="A8" s="2" t="s">
        <v>3</v>
      </c>
      <c r="B8" s="4">
        <v>0</v>
      </c>
    </row>
    <row r="9" spans="1:2" x14ac:dyDescent="0.2">
      <c r="A9" s="2" t="s">
        <v>4</v>
      </c>
      <c r="B9" s="4">
        <v>6</v>
      </c>
    </row>
    <row r="10" spans="1:2" x14ac:dyDescent="0.2">
      <c r="A10" s="2" t="s">
        <v>5</v>
      </c>
      <c r="B10" s="4">
        <v>0</v>
      </c>
    </row>
    <row r="11" spans="1:2" x14ac:dyDescent="0.2">
      <c r="A11" s="2" t="s">
        <v>6</v>
      </c>
      <c r="B11" s="4">
        <v>0</v>
      </c>
    </row>
    <row r="12" spans="1:2" x14ac:dyDescent="0.2">
      <c r="A12" s="2" t="s">
        <v>7</v>
      </c>
      <c r="B12" s="4">
        <v>2</v>
      </c>
    </row>
    <row r="13" spans="1:2" x14ac:dyDescent="0.2">
      <c r="A13" s="2" t="s">
        <v>8</v>
      </c>
      <c r="B13" s="4">
        <v>0</v>
      </c>
    </row>
    <row r="14" spans="1:2" x14ac:dyDescent="0.2">
      <c r="A14" s="2" t="s">
        <v>9</v>
      </c>
      <c r="B14" s="4">
        <v>0</v>
      </c>
    </row>
    <row r="15" spans="1:2" x14ac:dyDescent="0.2">
      <c r="A15" s="2" t="s">
        <v>10</v>
      </c>
      <c r="B15" s="4">
        <v>4</v>
      </c>
    </row>
    <row r="16" spans="1:2" x14ac:dyDescent="0.2">
      <c r="A16" s="2" t="s">
        <v>11</v>
      </c>
      <c r="B16" s="4">
        <v>0</v>
      </c>
    </row>
    <row r="17" spans="1:2" x14ac:dyDescent="0.2">
      <c r="A17" s="2" t="s">
        <v>12</v>
      </c>
      <c r="B17" s="4">
        <v>39</v>
      </c>
    </row>
    <row r="18" spans="1:2" x14ac:dyDescent="0.2">
      <c r="A18" s="2" t="s">
        <v>13</v>
      </c>
      <c r="B18" s="4">
        <v>24</v>
      </c>
    </row>
    <row r="19" spans="1:2" x14ac:dyDescent="0.2">
      <c r="A19" s="2" t="s">
        <v>14</v>
      </c>
      <c r="B19" s="4">
        <v>0</v>
      </c>
    </row>
    <row r="20" spans="1:2" x14ac:dyDescent="0.2">
      <c r="A20" s="2" t="s">
        <v>15</v>
      </c>
      <c r="B20" s="4">
        <v>2</v>
      </c>
    </row>
    <row r="21" spans="1:2" x14ac:dyDescent="0.2">
      <c r="A21" s="2" t="s">
        <v>16</v>
      </c>
      <c r="B21" s="4">
        <v>6</v>
      </c>
    </row>
    <row r="22" spans="1:2" x14ac:dyDescent="0.2">
      <c r="A22" s="2" t="s">
        <v>17</v>
      </c>
      <c r="B22" s="4">
        <v>3</v>
      </c>
    </row>
    <row r="23" spans="1:2" x14ac:dyDescent="0.2">
      <c r="A23" s="2" t="s">
        <v>18</v>
      </c>
      <c r="B23" s="4">
        <v>7</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43"/>
  <dimension ref="A2:B23"/>
  <sheetViews>
    <sheetView zoomScaleNormal="100" workbookViewId="0">
      <selection activeCell="B5" sqref="B5:B23"/>
    </sheetView>
  </sheetViews>
  <sheetFormatPr baseColWidth="10" defaultColWidth="9.140625" defaultRowHeight="12.75" x14ac:dyDescent="0.2"/>
  <cols>
    <col min="1" max="1" width="80" bestFit="1" customWidth="1"/>
  </cols>
  <sheetData>
    <row r="2" spans="1:2" ht="45" x14ac:dyDescent="0.2">
      <c r="A2" s="1" t="s">
        <v>60</v>
      </c>
      <c r="B2" s="3" t="s">
        <v>19</v>
      </c>
    </row>
    <row r="5" spans="1:2" x14ac:dyDescent="0.2">
      <c r="A5" s="2" t="s">
        <v>0</v>
      </c>
      <c r="B5" s="4">
        <v>5</v>
      </c>
    </row>
    <row r="6" spans="1:2" x14ac:dyDescent="0.2">
      <c r="A6" s="2" t="s">
        <v>1</v>
      </c>
      <c r="B6" s="4">
        <v>1</v>
      </c>
    </row>
    <row r="7" spans="1:2" x14ac:dyDescent="0.2">
      <c r="A7" s="2" t="s">
        <v>2</v>
      </c>
      <c r="B7" s="4">
        <v>49</v>
      </c>
    </row>
    <row r="8" spans="1:2" x14ac:dyDescent="0.2">
      <c r="A8" s="2" t="s">
        <v>3</v>
      </c>
      <c r="B8" s="4">
        <v>5</v>
      </c>
    </row>
    <row r="9" spans="1:2" x14ac:dyDescent="0.2">
      <c r="A9" s="2" t="s">
        <v>4</v>
      </c>
      <c r="B9" s="4">
        <v>1</v>
      </c>
    </row>
    <row r="10" spans="1:2" x14ac:dyDescent="0.2">
      <c r="A10" s="2" t="s">
        <v>5</v>
      </c>
      <c r="B10" s="4">
        <v>0</v>
      </c>
    </row>
    <row r="11" spans="1:2" x14ac:dyDescent="0.2">
      <c r="A11" s="2" t="s">
        <v>6</v>
      </c>
      <c r="B11" s="4">
        <v>1</v>
      </c>
    </row>
    <row r="12" spans="1:2" x14ac:dyDescent="0.2">
      <c r="A12" s="2" t="s">
        <v>7</v>
      </c>
      <c r="B12" s="4">
        <v>0</v>
      </c>
    </row>
    <row r="13" spans="1:2" x14ac:dyDescent="0.2">
      <c r="A13" s="2" t="s">
        <v>8</v>
      </c>
      <c r="B13" s="4">
        <v>0</v>
      </c>
    </row>
    <row r="14" spans="1:2" x14ac:dyDescent="0.2">
      <c r="A14" s="2" t="s">
        <v>9</v>
      </c>
      <c r="B14" s="4">
        <v>0</v>
      </c>
    </row>
    <row r="15" spans="1:2" x14ac:dyDescent="0.2">
      <c r="A15" s="2" t="s">
        <v>10</v>
      </c>
      <c r="B15" s="4">
        <v>0</v>
      </c>
    </row>
    <row r="16" spans="1:2" x14ac:dyDescent="0.2">
      <c r="A16" s="2" t="s">
        <v>11</v>
      </c>
      <c r="B16" s="4">
        <v>0</v>
      </c>
    </row>
    <row r="17" spans="1:2" x14ac:dyDescent="0.2">
      <c r="A17" s="2" t="s">
        <v>12</v>
      </c>
      <c r="B17" s="4">
        <v>40</v>
      </c>
    </row>
    <row r="18" spans="1:2" x14ac:dyDescent="0.2">
      <c r="A18" s="2" t="s">
        <v>13</v>
      </c>
      <c r="B18" s="4">
        <v>11</v>
      </c>
    </row>
    <row r="19" spans="1:2" x14ac:dyDescent="0.2">
      <c r="A19" s="2" t="s">
        <v>14</v>
      </c>
      <c r="B19" s="4">
        <v>0</v>
      </c>
    </row>
    <row r="20" spans="1:2" x14ac:dyDescent="0.2">
      <c r="A20" s="2" t="s">
        <v>15</v>
      </c>
      <c r="B20" s="4">
        <v>0</v>
      </c>
    </row>
    <row r="21" spans="1:2" x14ac:dyDescent="0.2">
      <c r="A21" s="2" t="s">
        <v>16</v>
      </c>
      <c r="B21" s="4">
        <v>5</v>
      </c>
    </row>
    <row r="22" spans="1:2" x14ac:dyDescent="0.2">
      <c r="A22" s="2" t="s">
        <v>17</v>
      </c>
      <c r="B22" s="4">
        <v>8</v>
      </c>
    </row>
    <row r="23" spans="1:2" x14ac:dyDescent="0.2">
      <c r="A23" s="2" t="s">
        <v>18</v>
      </c>
      <c r="B23" s="4">
        <v>1</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44"/>
  <dimension ref="A2:B23"/>
  <sheetViews>
    <sheetView zoomScaleNormal="100" workbookViewId="0">
      <selection activeCell="B5" sqref="B5:B23"/>
    </sheetView>
  </sheetViews>
  <sheetFormatPr baseColWidth="10" defaultColWidth="9.140625" defaultRowHeight="12.75" x14ac:dyDescent="0.2"/>
  <cols>
    <col min="1" max="1" width="80" bestFit="1" customWidth="1"/>
  </cols>
  <sheetData>
    <row r="2" spans="1:2" ht="45" x14ac:dyDescent="0.2">
      <c r="A2" s="1" t="s">
        <v>61</v>
      </c>
      <c r="B2" s="3" t="s">
        <v>19</v>
      </c>
    </row>
    <row r="5" spans="1:2" x14ac:dyDescent="0.2">
      <c r="A5" s="2" t="s">
        <v>0</v>
      </c>
      <c r="B5" s="4">
        <v>16</v>
      </c>
    </row>
    <row r="6" spans="1:2" x14ac:dyDescent="0.2">
      <c r="A6" s="2" t="s">
        <v>1</v>
      </c>
      <c r="B6" s="4">
        <v>0</v>
      </c>
    </row>
    <row r="7" spans="1:2" x14ac:dyDescent="0.2">
      <c r="A7" s="2" t="s">
        <v>2</v>
      </c>
      <c r="B7" s="4">
        <v>59</v>
      </c>
    </row>
    <row r="8" spans="1:2" x14ac:dyDescent="0.2">
      <c r="A8" s="2" t="s">
        <v>3</v>
      </c>
      <c r="B8" s="4">
        <v>0</v>
      </c>
    </row>
    <row r="9" spans="1:2" x14ac:dyDescent="0.2">
      <c r="A9" s="2" t="s">
        <v>4</v>
      </c>
      <c r="B9" s="4">
        <v>3</v>
      </c>
    </row>
    <row r="10" spans="1:2" x14ac:dyDescent="0.2">
      <c r="A10" s="2" t="s">
        <v>5</v>
      </c>
      <c r="B10" s="4">
        <v>0</v>
      </c>
    </row>
    <row r="11" spans="1:2" x14ac:dyDescent="0.2">
      <c r="A11" s="2" t="s">
        <v>6</v>
      </c>
      <c r="B11" s="4">
        <v>2</v>
      </c>
    </row>
    <row r="12" spans="1:2" x14ac:dyDescent="0.2">
      <c r="A12" s="2" t="s">
        <v>7</v>
      </c>
      <c r="B12" s="4">
        <v>0</v>
      </c>
    </row>
    <row r="13" spans="1:2" x14ac:dyDescent="0.2">
      <c r="A13" s="2" t="s">
        <v>8</v>
      </c>
      <c r="B13" s="4">
        <v>0</v>
      </c>
    </row>
    <row r="14" spans="1:2" x14ac:dyDescent="0.2">
      <c r="A14" s="2" t="s">
        <v>9</v>
      </c>
      <c r="B14" s="4">
        <v>0</v>
      </c>
    </row>
    <row r="15" spans="1:2" x14ac:dyDescent="0.2">
      <c r="A15" s="2" t="s">
        <v>10</v>
      </c>
      <c r="B15" s="4">
        <v>1</v>
      </c>
    </row>
    <row r="16" spans="1:2" x14ac:dyDescent="0.2">
      <c r="A16" s="2" t="s">
        <v>11</v>
      </c>
      <c r="B16" s="4">
        <v>0</v>
      </c>
    </row>
    <row r="17" spans="1:2" x14ac:dyDescent="0.2">
      <c r="A17" s="2" t="s">
        <v>12</v>
      </c>
      <c r="B17" s="4">
        <v>56</v>
      </c>
    </row>
    <row r="18" spans="1:2" x14ac:dyDescent="0.2">
      <c r="A18" s="2" t="s">
        <v>13</v>
      </c>
      <c r="B18" s="4">
        <v>17</v>
      </c>
    </row>
    <row r="19" spans="1:2" x14ac:dyDescent="0.2">
      <c r="A19" s="2" t="s">
        <v>14</v>
      </c>
      <c r="B19" s="4">
        <v>0</v>
      </c>
    </row>
    <row r="20" spans="1:2" x14ac:dyDescent="0.2">
      <c r="A20" s="2" t="s">
        <v>15</v>
      </c>
      <c r="B20" s="4">
        <v>0</v>
      </c>
    </row>
    <row r="21" spans="1:2" x14ac:dyDescent="0.2">
      <c r="A21" s="2" t="s">
        <v>16</v>
      </c>
      <c r="B21" s="4">
        <v>5</v>
      </c>
    </row>
    <row r="22" spans="1:2" x14ac:dyDescent="0.2">
      <c r="A22" s="2" t="s">
        <v>17</v>
      </c>
      <c r="B22" s="4">
        <v>6</v>
      </c>
    </row>
    <row r="23" spans="1:2" x14ac:dyDescent="0.2">
      <c r="A23" s="2" t="s">
        <v>18</v>
      </c>
      <c r="B23" s="4">
        <v>3</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45"/>
  <dimension ref="A2:B23"/>
  <sheetViews>
    <sheetView zoomScaleNormal="100" workbookViewId="0">
      <selection activeCell="B5" sqref="B5:B23"/>
    </sheetView>
  </sheetViews>
  <sheetFormatPr baseColWidth="10" defaultColWidth="9.140625" defaultRowHeight="12.75" x14ac:dyDescent="0.2"/>
  <cols>
    <col min="1" max="1" width="80" bestFit="1" customWidth="1"/>
  </cols>
  <sheetData>
    <row r="2" spans="1:2" ht="45" x14ac:dyDescent="0.2">
      <c r="A2" s="1" t="s">
        <v>62</v>
      </c>
      <c r="B2" s="3" t="s">
        <v>19</v>
      </c>
    </row>
    <row r="5" spans="1:2" x14ac:dyDescent="0.2">
      <c r="A5" s="2" t="s">
        <v>0</v>
      </c>
      <c r="B5" s="4">
        <v>8</v>
      </c>
    </row>
    <row r="6" spans="1:2" x14ac:dyDescent="0.2">
      <c r="A6" s="2" t="s">
        <v>1</v>
      </c>
      <c r="B6" s="4">
        <v>1</v>
      </c>
    </row>
    <row r="7" spans="1:2" x14ac:dyDescent="0.2">
      <c r="A7" s="2" t="s">
        <v>2</v>
      </c>
      <c r="B7" s="4">
        <v>72</v>
      </c>
    </row>
    <row r="8" spans="1:2" x14ac:dyDescent="0.2">
      <c r="A8" s="2" t="s">
        <v>3</v>
      </c>
      <c r="B8" s="4">
        <v>0</v>
      </c>
    </row>
    <row r="9" spans="1:2" x14ac:dyDescent="0.2">
      <c r="A9" s="2" t="s">
        <v>4</v>
      </c>
      <c r="B9" s="4">
        <v>3</v>
      </c>
    </row>
    <row r="10" spans="1:2" x14ac:dyDescent="0.2">
      <c r="A10" s="2" t="s">
        <v>5</v>
      </c>
      <c r="B10" s="4">
        <v>0</v>
      </c>
    </row>
    <row r="11" spans="1:2" x14ac:dyDescent="0.2">
      <c r="A11" s="2" t="s">
        <v>6</v>
      </c>
      <c r="B11" s="4">
        <v>0</v>
      </c>
    </row>
    <row r="12" spans="1:2" x14ac:dyDescent="0.2">
      <c r="A12" s="2" t="s">
        <v>7</v>
      </c>
      <c r="B12" s="4">
        <v>1</v>
      </c>
    </row>
    <row r="13" spans="1:2" x14ac:dyDescent="0.2">
      <c r="A13" s="2" t="s">
        <v>8</v>
      </c>
      <c r="B13" s="4">
        <v>0</v>
      </c>
    </row>
    <row r="14" spans="1:2" x14ac:dyDescent="0.2">
      <c r="A14" s="2" t="s">
        <v>9</v>
      </c>
      <c r="B14" s="4">
        <v>0</v>
      </c>
    </row>
    <row r="15" spans="1:2" x14ac:dyDescent="0.2">
      <c r="A15" s="2" t="s">
        <v>10</v>
      </c>
      <c r="B15" s="4">
        <v>2</v>
      </c>
    </row>
    <row r="16" spans="1:2" x14ac:dyDescent="0.2">
      <c r="A16" s="2" t="s">
        <v>11</v>
      </c>
      <c r="B16" s="4">
        <v>0</v>
      </c>
    </row>
    <row r="17" spans="1:2" x14ac:dyDescent="0.2">
      <c r="A17" s="2" t="s">
        <v>12</v>
      </c>
      <c r="B17" s="4">
        <v>49</v>
      </c>
    </row>
    <row r="18" spans="1:2" x14ac:dyDescent="0.2">
      <c r="A18" s="2" t="s">
        <v>13</v>
      </c>
      <c r="B18" s="4">
        <v>11</v>
      </c>
    </row>
    <row r="19" spans="1:2" x14ac:dyDescent="0.2">
      <c r="A19" s="2" t="s">
        <v>14</v>
      </c>
      <c r="B19" s="4">
        <v>0</v>
      </c>
    </row>
    <row r="20" spans="1:2" x14ac:dyDescent="0.2">
      <c r="A20" s="2" t="s">
        <v>15</v>
      </c>
      <c r="B20" s="4">
        <v>2</v>
      </c>
    </row>
    <row r="21" spans="1:2" x14ac:dyDescent="0.2">
      <c r="A21" s="2" t="s">
        <v>16</v>
      </c>
      <c r="B21" s="4">
        <v>8</v>
      </c>
    </row>
    <row r="22" spans="1:2" x14ac:dyDescent="0.2">
      <c r="A22" s="2" t="s">
        <v>17</v>
      </c>
      <c r="B22" s="4">
        <v>2</v>
      </c>
    </row>
    <row r="23" spans="1:2" x14ac:dyDescent="0.2">
      <c r="A23" s="2" t="s">
        <v>18</v>
      </c>
      <c r="B23" s="4">
        <v>3</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46"/>
  <dimension ref="A2:B23"/>
  <sheetViews>
    <sheetView zoomScaleNormal="100" workbookViewId="0">
      <selection activeCell="B5" sqref="B5:B23"/>
    </sheetView>
  </sheetViews>
  <sheetFormatPr baseColWidth="10" defaultColWidth="9.140625" defaultRowHeight="12.75" x14ac:dyDescent="0.2"/>
  <cols>
    <col min="1" max="1" width="80" bestFit="1" customWidth="1"/>
  </cols>
  <sheetData>
    <row r="2" spans="1:2" ht="45" x14ac:dyDescent="0.2">
      <c r="A2" s="1" t="s">
        <v>63</v>
      </c>
      <c r="B2" s="3" t="s">
        <v>19</v>
      </c>
    </row>
    <row r="5" spans="1:2" x14ac:dyDescent="0.2">
      <c r="A5" s="2" t="s">
        <v>0</v>
      </c>
      <c r="B5" s="4">
        <v>98</v>
      </c>
    </row>
    <row r="6" spans="1:2" x14ac:dyDescent="0.2">
      <c r="A6" s="2" t="s">
        <v>1</v>
      </c>
      <c r="B6" s="4">
        <v>2</v>
      </c>
    </row>
    <row r="7" spans="1:2" x14ac:dyDescent="0.2">
      <c r="A7" s="2" t="s">
        <v>2</v>
      </c>
      <c r="B7" s="4">
        <v>42</v>
      </c>
    </row>
    <row r="8" spans="1:2" x14ac:dyDescent="0.2">
      <c r="A8" s="2" t="s">
        <v>3</v>
      </c>
      <c r="B8" s="4">
        <v>6</v>
      </c>
    </row>
    <row r="9" spans="1:2" x14ac:dyDescent="0.2">
      <c r="A9" s="2" t="s">
        <v>4</v>
      </c>
      <c r="B9" s="4">
        <v>0</v>
      </c>
    </row>
    <row r="10" spans="1:2" x14ac:dyDescent="0.2">
      <c r="A10" s="2" t="s">
        <v>5</v>
      </c>
      <c r="B10" s="4">
        <v>0</v>
      </c>
    </row>
    <row r="11" spans="1:2" x14ac:dyDescent="0.2">
      <c r="A11" s="2" t="s">
        <v>6</v>
      </c>
      <c r="B11" s="4">
        <v>0</v>
      </c>
    </row>
    <row r="12" spans="1:2" x14ac:dyDescent="0.2">
      <c r="A12" s="2" t="s">
        <v>7</v>
      </c>
      <c r="B12" s="4">
        <v>0</v>
      </c>
    </row>
    <row r="13" spans="1:2" x14ac:dyDescent="0.2">
      <c r="A13" s="2" t="s">
        <v>8</v>
      </c>
      <c r="B13" s="4">
        <v>0</v>
      </c>
    </row>
    <row r="14" spans="1:2" x14ac:dyDescent="0.2">
      <c r="A14" s="2" t="s">
        <v>9</v>
      </c>
      <c r="B14" s="4">
        <v>0</v>
      </c>
    </row>
    <row r="15" spans="1:2" x14ac:dyDescent="0.2">
      <c r="A15" s="2" t="s">
        <v>10</v>
      </c>
      <c r="B15" s="4">
        <v>0</v>
      </c>
    </row>
    <row r="16" spans="1:2" x14ac:dyDescent="0.2">
      <c r="A16" s="2" t="s">
        <v>11</v>
      </c>
      <c r="B16" s="4">
        <v>0</v>
      </c>
    </row>
    <row r="17" spans="1:2" x14ac:dyDescent="0.2">
      <c r="A17" s="2" t="s">
        <v>12</v>
      </c>
      <c r="B17" s="4">
        <v>33</v>
      </c>
    </row>
    <row r="18" spans="1:2" x14ac:dyDescent="0.2">
      <c r="A18" s="2" t="s">
        <v>13</v>
      </c>
      <c r="B18" s="4">
        <v>8</v>
      </c>
    </row>
    <row r="19" spans="1:2" x14ac:dyDescent="0.2">
      <c r="A19" s="2" t="s">
        <v>14</v>
      </c>
      <c r="B19" s="4">
        <v>0</v>
      </c>
    </row>
    <row r="20" spans="1:2" x14ac:dyDescent="0.2">
      <c r="A20" s="2" t="s">
        <v>15</v>
      </c>
      <c r="B20" s="4">
        <v>0</v>
      </c>
    </row>
    <row r="21" spans="1:2" x14ac:dyDescent="0.2">
      <c r="A21" s="2" t="s">
        <v>16</v>
      </c>
      <c r="B21" s="4">
        <v>3</v>
      </c>
    </row>
    <row r="22" spans="1:2" x14ac:dyDescent="0.2">
      <c r="A22" s="2" t="s">
        <v>17</v>
      </c>
      <c r="B22" s="4">
        <v>6</v>
      </c>
    </row>
    <row r="23" spans="1:2" x14ac:dyDescent="0.2">
      <c r="A23" s="2" t="s">
        <v>18</v>
      </c>
      <c r="B23" s="4">
        <v>0</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47"/>
  <dimension ref="A2:B23"/>
  <sheetViews>
    <sheetView zoomScaleNormal="100" workbookViewId="0">
      <selection activeCell="B5" sqref="B5:B23"/>
    </sheetView>
  </sheetViews>
  <sheetFormatPr baseColWidth="10" defaultColWidth="9.140625" defaultRowHeight="12.75" x14ac:dyDescent="0.2"/>
  <cols>
    <col min="1" max="1" width="80" bestFit="1" customWidth="1"/>
  </cols>
  <sheetData>
    <row r="2" spans="1:2" ht="45" x14ac:dyDescent="0.2">
      <c r="A2" s="1" t="s">
        <v>64</v>
      </c>
      <c r="B2" s="3" t="s">
        <v>19</v>
      </c>
    </row>
    <row r="5" spans="1:2" x14ac:dyDescent="0.2">
      <c r="A5" s="2" t="s">
        <v>0</v>
      </c>
      <c r="B5" s="4">
        <v>6</v>
      </c>
    </row>
    <row r="6" spans="1:2" x14ac:dyDescent="0.2">
      <c r="A6" s="2" t="s">
        <v>1</v>
      </c>
      <c r="B6" s="4">
        <v>0</v>
      </c>
    </row>
    <row r="7" spans="1:2" x14ac:dyDescent="0.2">
      <c r="A7" s="2" t="s">
        <v>2</v>
      </c>
      <c r="B7" s="4">
        <v>65</v>
      </c>
    </row>
    <row r="8" spans="1:2" x14ac:dyDescent="0.2">
      <c r="A8" s="2" t="s">
        <v>3</v>
      </c>
      <c r="B8" s="4">
        <v>0</v>
      </c>
    </row>
    <row r="9" spans="1:2" x14ac:dyDescent="0.2">
      <c r="A9" s="2" t="s">
        <v>4</v>
      </c>
      <c r="B9" s="4">
        <v>4</v>
      </c>
    </row>
    <row r="10" spans="1:2" x14ac:dyDescent="0.2">
      <c r="A10" s="2" t="s">
        <v>5</v>
      </c>
      <c r="B10" s="4">
        <v>0</v>
      </c>
    </row>
    <row r="11" spans="1:2" x14ac:dyDescent="0.2">
      <c r="A11" s="2" t="s">
        <v>6</v>
      </c>
      <c r="B11" s="4">
        <v>1</v>
      </c>
    </row>
    <row r="12" spans="1:2" x14ac:dyDescent="0.2">
      <c r="A12" s="2" t="s">
        <v>7</v>
      </c>
      <c r="B12" s="4">
        <v>2</v>
      </c>
    </row>
    <row r="13" spans="1:2" x14ac:dyDescent="0.2">
      <c r="A13" s="2" t="s">
        <v>8</v>
      </c>
      <c r="B13" s="4">
        <v>0</v>
      </c>
    </row>
    <row r="14" spans="1:2" x14ac:dyDescent="0.2">
      <c r="A14" s="2" t="s">
        <v>9</v>
      </c>
      <c r="B14" s="4">
        <v>0</v>
      </c>
    </row>
    <row r="15" spans="1:2" x14ac:dyDescent="0.2">
      <c r="A15" s="2" t="s">
        <v>10</v>
      </c>
      <c r="B15" s="4">
        <v>1</v>
      </c>
    </row>
    <row r="16" spans="1:2" x14ac:dyDescent="0.2">
      <c r="A16" s="2" t="s">
        <v>11</v>
      </c>
      <c r="B16" s="4">
        <v>0</v>
      </c>
    </row>
    <row r="17" spans="1:2" x14ac:dyDescent="0.2">
      <c r="A17" s="2" t="s">
        <v>12</v>
      </c>
      <c r="B17" s="4">
        <v>41</v>
      </c>
    </row>
    <row r="18" spans="1:2" x14ac:dyDescent="0.2">
      <c r="A18" s="2" t="s">
        <v>13</v>
      </c>
      <c r="B18" s="4">
        <v>24</v>
      </c>
    </row>
    <row r="19" spans="1:2" x14ac:dyDescent="0.2">
      <c r="A19" s="2" t="s">
        <v>14</v>
      </c>
      <c r="B19" s="4">
        <v>0</v>
      </c>
    </row>
    <row r="20" spans="1:2" x14ac:dyDescent="0.2">
      <c r="A20" s="2" t="s">
        <v>15</v>
      </c>
      <c r="B20" s="4">
        <v>2</v>
      </c>
    </row>
    <row r="21" spans="1:2" x14ac:dyDescent="0.2">
      <c r="A21" s="2" t="s">
        <v>16</v>
      </c>
      <c r="B21" s="4">
        <v>6</v>
      </c>
    </row>
    <row r="22" spans="1:2" x14ac:dyDescent="0.2">
      <c r="A22" s="2" t="s">
        <v>17</v>
      </c>
      <c r="B22" s="4">
        <v>3</v>
      </c>
    </row>
    <row r="23" spans="1:2" x14ac:dyDescent="0.2">
      <c r="A23" s="2" t="s">
        <v>18</v>
      </c>
      <c r="B23" s="4">
        <v>3</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8"/>
  <dimension ref="A2:B23"/>
  <sheetViews>
    <sheetView zoomScaleNormal="100" workbookViewId="0">
      <selection activeCell="B5" sqref="B5:B23"/>
    </sheetView>
  </sheetViews>
  <sheetFormatPr baseColWidth="10" defaultColWidth="9.140625" defaultRowHeight="12.75" x14ac:dyDescent="0.2"/>
  <cols>
    <col min="1" max="1" width="80" bestFit="1" customWidth="1"/>
  </cols>
  <sheetData>
    <row r="2" spans="1:2" ht="45" x14ac:dyDescent="0.2">
      <c r="A2" s="1" t="s">
        <v>65</v>
      </c>
      <c r="B2" s="3" t="s">
        <v>19</v>
      </c>
    </row>
    <row r="5" spans="1:2" x14ac:dyDescent="0.2">
      <c r="A5" s="2" t="s">
        <v>0</v>
      </c>
      <c r="B5" s="4">
        <v>1</v>
      </c>
    </row>
    <row r="6" spans="1:2" x14ac:dyDescent="0.2">
      <c r="A6" s="2" t="s">
        <v>1</v>
      </c>
      <c r="B6" s="4">
        <v>1</v>
      </c>
    </row>
    <row r="7" spans="1:2" x14ac:dyDescent="0.2">
      <c r="A7" s="2" t="s">
        <v>2</v>
      </c>
      <c r="B7" s="4">
        <v>56</v>
      </c>
    </row>
    <row r="8" spans="1:2" x14ac:dyDescent="0.2">
      <c r="A8" s="2" t="s">
        <v>3</v>
      </c>
      <c r="B8" s="4">
        <v>3</v>
      </c>
    </row>
    <row r="9" spans="1:2" x14ac:dyDescent="0.2">
      <c r="A9" s="2" t="s">
        <v>4</v>
      </c>
      <c r="B9" s="4">
        <v>4</v>
      </c>
    </row>
    <row r="10" spans="1:2" x14ac:dyDescent="0.2">
      <c r="A10" s="2" t="s">
        <v>5</v>
      </c>
      <c r="B10" s="4">
        <v>0</v>
      </c>
    </row>
    <row r="11" spans="1:2" x14ac:dyDescent="0.2">
      <c r="A11" s="2" t="s">
        <v>6</v>
      </c>
      <c r="B11" s="4">
        <v>0</v>
      </c>
    </row>
    <row r="12" spans="1:2" x14ac:dyDescent="0.2">
      <c r="A12" s="2" t="s">
        <v>7</v>
      </c>
      <c r="B12" s="4">
        <v>1</v>
      </c>
    </row>
    <row r="13" spans="1:2" x14ac:dyDescent="0.2">
      <c r="A13" s="2" t="s">
        <v>8</v>
      </c>
      <c r="B13" s="4">
        <v>0</v>
      </c>
    </row>
    <row r="14" spans="1:2" x14ac:dyDescent="0.2">
      <c r="A14" s="2" t="s">
        <v>9</v>
      </c>
      <c r="B14" s="4">
        <v>0</v>
      </c>
    </row>
    <row r="15" spans="1:2" x14ac:dyDescent="0.2">
      <c r="A15" s="2" t="s">
        <v>10</v>
      </c>
      <c r="B15" s="4">
        <v>3</v>
      </c>
    </row>
    <row r="16" spans="1:2" x14ac:dyDescent="0.2">
      <c r="A16" s="2" t="s">
        <v>11</v>
      </c>
      <c r="B16" s="4">
        <v>0</v>
      </c>
    </row>
    <row r="17" spans="1:2" x14ac:dyDescent="0.2">
      <c r="A17" s="2" t="s">
        <v>12</v>
      </c>
      <c r="B17" s="4">
        <v>85</v>
      </c>
    </row>
    <row r="18" spans="1:2" x14ac:dyDescent="0.2">
      <c r="A18" s="2" t="s">
        <v>13</v>
      </c>
      <c r="B18" s="4">
        <v>22</v>
      </c>
    </row>
    <row r="19" spans="1:2" x14ac:dyDescent="0.2">
      <c r="A19" s="2" t="s">
        <v>14</v>
      </c>
      <c r="B19" s="4">
        <v>0</v>
      </c>
    </row>
    <row r="20" spans="1:2" x14ac:dyDescent="0.2">
      <c r="A20" s="2" t="s">
        <v>15</v>
      </c>
      <c r="B20" s="4">
        <v>1</v>
      </c>
    </row>
    <row r="21" spans="1:2" x14ac:dyDescent="0.2">
      <c r="A21" s="2" t="s">
        <v>16</v>
      </c>
      <c r="B21" s="4">
        <v>3</v>
      </c>
    </row>
    <row r="22" spans="1:2" x14ac:dyDescent="0.2">
      <c r="A22" s="2" t="s">
        <v>17</v>
      </c>
      <c r="B22" s="4">
        <v>2</v>
      </c>
    </row>
    <row r="23" spans="1:2" x14ac:dyDescent="0.2">
      <c r="A23" s="2" t="s">
        <v>18</v>
      </c>
      <c r="B23" s="4">
        <v>4</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49"/>
  <dimension ref="A2:B23"/>
  <sheetViews>
    <sheetView zoomScaleNormal="100" workbookViewId="0">
      <selection activeCell="B5" sqref="B5:B23"/>
    </sheetView>
  </sheetViews>
  <sheetFormatPr baseColWidth="10" defaultColWidth="9.140625" defaultRowHeight="12.75" x14ac:dyDescent="0.2"/>
  <cols>
    <col min="1" max="1" width="80" bestFit="1" customWidth="1"/>
  </cols>
  <sheetData>
    <row r="2" spans="1:2" ht="45" x14ac:dyDescent="0.2">
      <c r="A2" s="1" t="s">
        <v>66</v>
      </c>
      <c r="B2" s="3" t="s">
        <v>19</v>
      </c>
    </row>
    <row r="5" spans="1:2" x14ac:dyDescent="0.2">
      <c r="A5" s="2" t="s">
        <v>0</v>
      </c>
      <c r="B5" s="4">
        <v>1</v>
      </c>
    </row>
    <row r="6" spans="1:2" x14ac:dyDescent="0.2">
      <c r="A6" s="2" t="s">
        <v>1</v>
      </c>
      <c r="B6" s="4">
        <v>2</v>
      </c>
    </row>
    <row r="7" spans="1:2" x14ac:dyDescent="0.2">
      <c r="A7" s="2" t="s">
        <v>2</v>
      </c>
      <c r="B7" s="4">
        <v>62</v>
      </c>
    </row>
    <row r="8" spans="1:2" x14ac:dyDescent="0.2">
      <c r="A8" s="2" t="s">
        <v>3</v>
      </c>
      <c r="B8" s="4">
        <v>0</v>
      </c>
    </row>
    <row r="9" spans="1:2" x14ac:dyDescent="0.2">
      <c r="A9" s="2" t="s">
        <v>4</v>
      </c>
      <c r="B9" s="4">
        <v>3</v>
      </c>
    </row>
    <row r="10" spans="1:2" x14ac:dyDescent="0.2">
      <c r="A10" s="2" t="s">
        <v>5</v>
      </c>
      <c r="B10" s="4">
        <v>0</v>
      </c>
    </row>
    <row r="11" spans="1:2" x14ac:dyDescent="0.2">
      <c r="A11" s="2" t="s">
        <v>6</v>
      </c>
      <c r="B11" s="4">
        <v>0</v>
      </c>
    </row>
    <row r="12" spans="1:2" x14ac:dyDescent="0.2">
      <c r="A12" s="2" t="s">
        <v>7</v>
      </c>
      <c r="B12" s="4">
        <v>1</v>
      </c>
    </row>
    <row r="13" spans="1:2" x14ac:dyDescent="0.2">
      <c r="A13" s="2" t="s">
        <v>8</v>
      </c>
      <c r="B13" s="4">
        <v>0</v>
      </c>
    </row>
    <row r="14" spans="1:2" x14ac:dyDescent="0.2">
      <c r="A14" s="2" t="s">
        <v>9</v>
      </c>
      <c r="B14" s="4">
        <v>0</v>
      </c>
    </row>
    <row r="15" spans="1:2" x14ac:dyDescent="0.2">
      <c r="A15" s="2" t="s">
        <v>10</v>
      </c>
      <c r="B15" s="4">
        <v>2</v>
      </c>
    </row>
    <row r="16" spans="1:2" x14ac:dyDescent="0.2">
      <c r="A16" s="2" t="s">
        <v>11</v>
      </c>
      <c r="B16" s="4">
        <v>0</v>
      </c>
    </row>
    <row r="17" spans="1:2" x14ac:dyDescent="0.2">
      <c r="A17" s="2" t="s">
        <v>12</v>
      </c>
      <c r="B17" s="4">
        <v>16</v>
      </c>
    </row>
    <row r="18" spans="1:2" x14ac:dyDescent="0.2">
      <c r="A18" s="2" t="s">
        <v>13</v>
      </c>
      <c r="B18" s="4">
        <v>42</v>
      </c>
    </row>
    <row r="19" spans="1:2" x14ac:dyDescent="0.2">
      <c r="A19" s="2" t="s">
        <v>14</v>
      </c>
      <c r="B19" s="4">
        <v>0</v>
      </c>
    </row>
    <row r="20" spans="1:2" x14ac:dyDescent="0.2">
      <c r="A20" s="2" t="s">
        <v>15</v>
      </c>
      <c r="B20" s="4">
        <v>0</v>
      </c>
    </row>
    <row r="21" spans="1:2" x14ac:dyDescent="0.2">
      <c r="A21" s="2" t="s">
        <v>16</v>
      </c>
      <c r="B21" s="4">
        <v>6</v>
      </c>
    </row>
    <row r="22" spans="1:2" x14ac:dyDescent="0.2">
      <c r="A22" s="2" t="s">
        <v>17</v>
      </c>
      <c r="B22" s="4">
        <v>3</v>
      </c>
    </row>
    <row r="23" spans="1:2" x14ac:dyDescent="0.2">
      <c r="A23" s="2" t="s">
        <v>18</v>
      </c>
      <c r="B23" s="4">
        <v>3</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2:B23"/>
  <sheetViews>
    <sheetView zoomScaleNormal="100" workbookViewId="0">
      <selection activeCell="B5" sqref="B5:B23"/>
    </sheetView>
  </sheetViews>
  <sheetFormatPr baseColWidth="10" defaultColWidth="9.140625" defaultRowHeight="12.75" x14ac:dyDescent="0.2"/>
  <cols>
    <col min="1" max="1" width="80" bestFit="1" customWidth="1"/>
  </cols>
  <sheetData>
    <row r="2" spans="1:2" ht="45" x14ac:dyDescent="0.2">
      <c r="A2" s="1" t="s">
        <v>22</v>
      </c>
      <c r="B2" s="3" t="s">
        <v>19</v>
      </c>
    </row>
    <row r="5" spans="1:2" x14ac:dyDescent="0.2">
      <c r="A5" s="2" t="s">
        <v>0</v>
      </c>
      <c r="B5" s="4">
        <v>22</v>
      </c>
    </row>
    <row r="6" spans="1:2" x14ac:dyDescent="0.2">
      <c r="A6" s="2" t="s">
        <v>1</v>
      </c>
      <c r="B6" s="4">
        <v>3</v>
      </c>
    </row>
    <row r="7" spans="1:2" x14ac:dyDescent="0.2">
      <c r="A7" s="2" t="s">
        <v>2</v>
      </c>
      <c r="B7" s="4">
        <v>34</v>
      </c>
    </row>
    <row r="8" spans="1:2" x14ac:dyDescent="0.2">
      <c r="A8" s="2" t="s">
        <v>3</v>
      </c>
      <c r="B8" s="4">
        <v>2</v>
      </c>
    </row>
    <row r="9" spans="1:2" x14ac:dyDescent="0.2">
      <c r="A9" s="2" t="s">
        <v>4</v>
      </c>
      <c r="B9" s="4">
        <v>0</v>
      </c>
    </row>
    <row r="10" spans="1:2" x14ac:dyDescent="0.2">
      <c r="A10" s="2" t="s">
        <v>5</v>
      </c>
    </row>
    <row r="11" spans="1:2" x14ac:dyDescent="0.2">
      <c r="A11" s="2" t="s">
        <v>6</v>
      </c>
      <c r="B11" s="4">
        <v>0</v>
      </c>
    </row>
    <row r="12" spans="1:2" x14ac:dyDescent="0.2">
      <c r="A12" s="2" t="s">
        <v>7</v>
      </c>
      <c r="B12" s="4">
        <v>0</v>
      </c>
    </row>
    <row r="13" spans="1:2" x14ac:dyDescent="0.2">
      <c r="A13" s="2" t="s">
        <v>8</v>
      </c>
      <c r="B13" s="4">
        <v>0</v>
      </c>
    </row>
    <row r="14" spans="1:2" x14ac:dyDescent="0.2">
      <c r="A14" s="2" t="s">
        <v>9</v>
      </c>
      <c r="B14" s="4">
        <v>0</v>
      </c>
    </row>
    <row r="15" spans="1:2" x14ac:dyDescent="0.2">
      <c r="A15" s="2" t="s">
        <v>10</v>
      </c>
      <c r="B15" s="4">
        <v>0</v>
      </c>
    </row>
    <row r="16" spans="1:2" x14ac:dyDescent="0.2">
      <c r="A16" s="2" t="s">
        <v>11</v>
      </c>
      <c r="B16" s="4">
        <v>0</v>
      </c>
    </row>
    <row r="17" spans="1:2" x14ac:dyDescent="0.2">
      <c r="A17" s="2" t="s">
        <v>12</v>
      </c>
      <c r="B17" s="4">
        <v>52</v>
      </c>
    </row>
    <row r="18" spans="1:2" x14ac:dyDescent="0.2">
      <c r="A18" s="2" t="s">
        <v>13</v>
      </c>
      <c r="B18" s="4">
        <v>36</v>
      </c>
    </row>
    <row r="19" spans="1:2" x14ac:dyDescent="0.2">
      <c r="A19" s="2" t="s">
        <v>14</v>
      </c>
      <c r="B19" s="4">
        <v>0</v>
      </c>
    </row>
    <row r="20" spans="1:2" x14ac:dyDescent="0.2">
      <c r="A20" s="2" t="s">
        <v>15</v>
      </c>
      <c r="B20" s="4">
        <v>0</v>
      </c>
    </row>
    <row r="21" spans="1:2" x14ac:dyDescent="0.2">
      <c r="A21" s="2" t="s">
        <v>16</v>
      </c>
      <c r="B21" s="4">
        <v>5</v>
      </c>
    </row>
    <row r="22" spans="1:2" x14ac:dyDescent="0.2">
      <c r="A22" s="2" t="s">
        <v>17</v>
      </c>
      <c r="B22" s="4">
        <v>1</v>
      </c>
    </row>
    <row r="23" spans="1:2" x14ac:dyDescent="0.2">
      <c r="A23" s="2" t="s">
        <v>18</v>
      </c>
      <c r="B23" s="4">
        <v>0</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50"/>
  <dimension ref="A2:B23"/>
  <sheetViews>
    <sheetView zoomScaleNormal="100" workbookViewId="0">
      <selection activeCell="B5" sqref="B5:B23"/>
    </sheetView>
  </sheetViews>
  <sheetFormatPr baseColWidth="10" defaultColWidth="9.140625" defaultRowHeight="12.75" x14ac:dyDescent="0.2"/>
  <cols>
    <col min="1" max="1" width="80" bestFit="1" customWidth="1"/>
  </cols>
  <sheetData>
    <row r="2" spans="1:2" ht="45" x14ac:dyDescent="0.2">
      <c r="A2" s="1" t="s">
        <v>67</v>
      </c>
      <c r="B2" s="3" t="s">
        <v>19</v>
      </c>
    </row>
    <row r="5" spans="1:2" x14ac:dyDescent="0.2">
      <c r="A5" s="2" t="s">
        <v>0</v>
      </c>
      <c r="B5" s="4">
        <v>21</v>
      </c>
    </row>
    <row r="6" spans="1:2" x14ac:dyDescent="0.2">
      <c r="A6" s="2" t="s">
        <v>1</v>
      </c>
      <c r="B6" s="4">
        <v>4</v>
      </c>
    </row>
    <row r="7" spans="1:2" x14ac:dyDescent="0.2">
      <c r="A7" s="2" t="s">
        <v>2</v>
      </c>
      <c r="B7" s="4">
        <v>26</v>
      </c>
    </row>
    <row r="8" spans="1:2" x14ac:dyDescent="0.2">
      <c r="A8" s="2" t="s">
        <v>3</v>
      </c>
      <c r="B8" s="4">
        <v>0</v>
      </c>
    </row>
    <row r="9" spans="1:2" x14ac:dyDescent="0.2">
      <c r="A9" s="2" t="s">
        <v>4</v>
      </c>
      <c r="B9" s="4">
        <v>2</v>
      </c>
    </row>
    <row r="10" spans="1:2" x14ac:dyDescent="0.2">
      <c r="A10" s="2" t="s">
        <v>5</v>
      </c>
      <c r="B10" s="4">
        <v>0</v>
      </c>
    </row>
    <row r="11" spans="1:2" x14ac:dyDescent="0.2">
      <c r="A11" s="2" t="s">
        <v>6</v>
      </c>
      <c r="B11" s="4">
        <v>0</v>
      </c>
    </row>
    <row r="12" spans="1:2" x14ac:dyDescent="0.2">
      <c r="A12" s="2" t="s">
        <v>7</v>
      </c>
      <c r="B12" s="4">
        <v>0</v>
      </c>
    </row>
    <row r="13" spans="1:2" x14ac:dyDescent="0.2">
      <c r="A13" s="2" t="s">
        <v>8</v>
      </c>
      <c r="B13" s="4">
        <v>0</v>
      </c>
    </row>
    <row r="14" spans="1:2" x14ac:dyDescent="0.2">
      <c r="A14" s="2" t="s">
        <v>9</v>
      </c>
      <c r="B14" s="4">
        <v>0</v>
      </c>
    </row>
    <row r="15" spans="1:2" x14ac:dyDescent="0.2">
      <c r="A15" s="2" t="s">
        <v>10</v>
      </c>
      <c r="B15" s="4">
        <v>2</v>
      </c>
    </row>
    <row r="16" spans="1:2" x14ac:dyDescent="0.2">
      <c r="A16" s="2" t="s">
        <v>11</v>
      </c>
      <c r="B16" s="4">
        <v>3085</v>
      </c>
    </row>
    <row r="17" spans="1:2" x14ac:dyDescent="0.2">
      <c r="A17" s="2" t="s">
        <v>12</v>
      </c>
      <c r="B17" s="4">
        <v>34</v>
      </c>
    </row>
    <row r="18" spans="1:2" x14ac:dyDescent="0.2">
      <c r="A18" s="2" t="s">
        <v>13</v>
      </c>
      <c r="B18" s="4">
        <v>39</v>
      </c>
    </row>
    <row r="19" spans="1:2" x14ac:dyDescent="0.2">
      <c r="A19" s="2" t="s">
        <v>14</v>
      </c>
      <c r="B19" s="4">
        <v>0</v>
      </c>
    </row>
    <row r="20" spans="1:2" x14ac:dyDescent="0.2">
      <c r="A20" s="2" t="s">
        <v>15</v>
      </c>
      <c r="B20" s="4">
        <v>2</v>
      </c>
    </row>
    <row r="21" spans="1:2" x14ac:dyDescent="0.2">
      <c r="A21" s="2" t="s">
        <v>16</v>
      </c>
      <c r="B21" s="4">
        <v>3</v>
      </c>
    </row>
    <row r="22" spans="1:2" x14ac:dyDescent="0.2">
      <c r="A22" s="2" t="s">
        <v>17</v>
      </c>
      <c r="B22" s="4">
        <v>4</v>
      </c>
    </row>
    <row r="23" spans="1:2" x14ac:dyDescent="0.2">
      <c r="A23" s="2" t="s">
        <v>18</v>
      </c>
      <c r="B23" s="4">
        <v>2</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51"/>
  <dimension ref="A2:B23"/>
  <sheetViews>
    <sheetView zoomScaleNormal="100" workbookViewId="0">
      <selection activeCell="B5" sqref="B5:B23"/>
    </sheetView>
  </sheetViews>
  <sheetFormatPr baseColWidth="10" defaultColWidth="9.140625" defaultRowHeight="12.75" x14ac:dyDescent="0.2"/>
  <cols>
    <col min="1" max="1" width="80" bestFit="1" customWidth="1"/>
  </cols>
  <sheetData>
    <row r="2" spans="1:2" ht="45" x14ac:dyDescent="0.2">
      <c r="A2" s="1" t="s">
        <v>68</v>
      </c>
      <c r="B2" s="3" t="s">
        <v>19</v>
      </c>
    </row>
    <row r="5" spans="1:2" x14ac:dyDescent="0.2">
      <c r="A5" s="2" t="s">
        <v>0</v>
      </c>
      <c r="B5" s="4">
        <v>20</v>
      </c>
    </row>
    <row r="6" spans="1:2" x14ac:dyDescent="0.2">
      <c r="A6" s="2" t="s">
        <v>1</v>
      </c>
      <c r="B6" s="4">
        <v>1</v>
      </c>
    </row>
    <row r="7" spans="1:2" x14ac:dyDescent="0.2">
      <c r="A7" s="2" t="s">
        <v>2</v>
      </c>
      <c r="B7" s="4">
        <v>40</v>
      </c>
    </row>
    <row r="8" spans="1:2" x14ac:dyDescent="0.2">
      <c r="A8" s="2" t="s">
        <v>3</v>
      </c>
      <c r="B8" s="4">
        <v>5</v>
      </c>
    </row>
    <row r="9" spans="1:2" x14ac:dyDescent="0.2">
      <c r="A9" s="2" t="s">
        <v>4</v>
      </c>
      <c r="B9" s="4">
        <v>2</v>
      </c>
    </row>
    <row r="10" spans="1:2" x14ac:dyDescent="0.2">
      <c r="A10" s="2" t="s">
        <v>5</v>
      </c>
      <c r="B10" s="4">
        <v>0</v>
      </c>
    </row>
    <row r="11" spans="1:2" x14ac:dyDescent="0.2">
      <c r="A11" s="2" t="s">
        <v>6</v>
      </c>
      <c r="B11" s="4">
        <v>1</v>
      </c>
    </row>
    <row r="12" spans="1:2" x14ac:dyDescent="0.2">
      <c r="A12" s="2" t="s">
        <v>7</v>
      </c>
      <c r="B12" s="4">
        <v>1</v>
      </c>
    </row>
    <row r="13" spans="1:2" x14ac:dyDescent="0.2">
      <c r="A13" s="2" t="s">
        <v>8</v>
      </c>
      <c r="B13" s="4">
        <v>0</v>
      </c>
    </row>
    <row r="14" spans="1:2" x14ac:dyDescent="0.2">
      <c r="A14" s="2" t="s">
        <v>9</v>
      </c>
      <c r="B14" s="4">
        <v>0</v>
      </c>
    </row>
    <row r="15" spans="1:2" x14ac:dyDescent="0.2">
      <c r="A15" s="2" t="s">
        <v>10</v>
      </c>
      <c r="B15" s="4">
        <v>0</v>
      </c>
    </row>
    <row r="16" spans="1:2" x14ac:dyDescent="0.2">
      <c r="A16" s="2" t="s">
        <v>11</v>
      </c>
      <c r="B16" s="4">
        <v>30</v>
      </c>
    </row>
    <row r="17" spans="1:2" x14ac:dyDescent="0.2">
      <c r="A17" s="2" t="s">
        <v>12</v>
      </c>
      <c r="B17" s="4">
        <v>17</v>
      </c>
    </row>
    <row r="18" spans="1:2" x14ac:dyDescent="0.2">
      <c r="A18" s="2" t="s">
        <v>13</v>
      </c>
      <c r="B18" s="4">
        <v>12</v>
      </c>
    </row>
    <row r="19" spans="1:2" x14ac:dyDescent="0.2">
      <c r="A19" s="2" t="s">
        <v>14</v>
      </c>
      <c r="B19" s="4">
        <v>0</v>
      </c>
    </row>
    <row r="20" spans="1:2" x14ac:dyDescent="0.2">
      <c r="A20" s="2" t="s">
        <v>15</v>
      </c>
      <c r="B20" s="4">
        <v>1</v>
      </c>
    </row>
    <row r="21" spans="1:2" x14ac:dyDescent="0.2">
      <c r="A21" s="2" t="s">
        <v>16</v>
      </c>
      <c r="B21" s="4">
        <v>6</v>
      </c>
    </row>
    <row r="22" spans="1:2" x14ac:dyDescent="0.2">
      <c r="A22" s="2" t="s">
        <v>17</v>
      </c>
      <c r="B22" s="4">
        <v>4</v>
      </c>
    </row>
    <row r="23" spans="1:2" x14ac:dyDescent="0.2">
      <c r="A23" s="2" t="s">
        <v>18</v>
      </c>
      <c r="B23" s="4">
        <v>4</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52"/>
  <dimension ref="A2:B23"/>
  <sheetViews>
    <sheetView zoomScaleNormal="100" workbookViewId="0">
      <selection activeCell="B5" sqref="B5:B23"/>
    </sheetView>
  </sheetViews>
  <sheetFormatPr baseColWidth="10" defaultColWidth="9.140625" defaultRowHeight="12.75" x14ac:dyDescent="0.2"/>
  <cols>
    <col min="1" max="1" width="80" bestFit="1" customWidth="1"/>
  </cols>
  <sheetData>
    <row r="2" spans="1:2" ht="45" x14ac:dyDescent="0.2">
      <c r="A2" s="1" t="s">
        <v>69</v>
      </c>
      <c r="B2" s="3" t="s">
        <v>19</v>
      </c>
    </row>
    <row r="5" spans="1:2" x14ac:dyDescent="0.2">
      <c r="A5" s="2" t="s">
        <v>0</v>
      </c>
      <c r="B5" s="4">
        <v>28</v>
      </c>
    </row>
    <row r="6" spans="1:2" x14ac:dyDescent="0.2">
      <c r="A6" s="2" t="s">
        <v>1</v>
      </c>
      <c r="B6" s="4">
        <v>0</v>
      </c>
    </row>
    <row r="7" spans="1:2" x14ac:dyDescent="0.2">
      <c r="A7" s="2" t="s">
        <v>2</v>
      </c>
      <c r="B7" s="4">
        <v>25</v>
      </c>
    </row>
    <row r="8" spans="1:2" x14ac:dyDescent="0.2">
      <c r="A8" s="2" t="s">
        <v>3</v>
      </c>
      <c r="B8" s="4">
        <v>0</v>
      </c>
    </row>
    <row r="9" spans="1:2" x14ac:dyDescent="0.2">
      <c r="A9" s="2" t="s">
        <v>4</v>
      </c>
      <c r="B9" s="4">
        <v>2</v>
      </c>
    </row>
    <row r="10" spans="1:2" x14ac:dyDescent="0.2">
      <c r="A10" s="2" t="s">
        <v>5</v>
      </c>
      <c r="B10" s="4">
        <v>0</v>
      </c>
    </row>
    <row r="11" spans="1:2" x14ac:dyDescent="0.2">
      <c r="A11" s="2" t="s">
        <v>6</v>
      </c>
      <c r="B11" s="4">
        <v>1</v>
      </c>
    </row>
    <row r="12" spans="1:2" x14ac:dyDescent="0.2">
      <c r="A12" s="2" t="s">
        <v>7</v>
      </c>
      <c r="B12" s="4">
        <v>0</v>
      </c>
    </row>
    <row r="13" spans="1:2" x14ac:dyDescent="0.2">
      <c r="A13" s="2" t="s">
        <v>8</v>
      </c>
      <c r="B13" s="4">
        <v>0</v>
      </c>
    </row>
    <row r="14" spans="1:2" x14ac:dyDescent="0.2">
      <c r="A14" s="2" t="s">
        <v>9</v>
      </c>
      <c r="B14" s="4">
        <v>0</v>
      </c>
    </row>
    <row r="15" spans="1:2" x14ac:dyDescent="0.2">
      <c r="A15" s="2" t="s">
        <v>10</v>
      </c>
      <c r="B15" s="4">
        <v>1</v>
      </c>
    </row>
    <row r="16" spans="1:2" x14ac:dyDescent="0.2">
      <c r="A16" s="2" t="s">
        <v>11</v>
      </c>
      <c r="B16" s="4">
        <v>0</v>
      </c>
    </row>
    <row r="17" spans="1:2" x14ac:dyDescent="0.2">
      <c r="A17" s="2" t="s">
        <v>12</v>
      </c>
      <c r="B17" s="4">
        <v>26</v>
      </c>
    </row>
    <row r="18" spans="1:2" x14ac:dyDescent="0.2">
      <c r="A18" s="2" t="s">
        <v>13</v>
      </c>
      <c r="B18" s="4">
        <v>11</v>
      </c>
    </row>
    <row r="19" spans="1:2" x14ac:dyDescent="0.2">
      <c r="A19" s="2" t="s">
        <v>14</v>
      </c>
      <c r="B19" s="4">
        <v>0</v>
      </c>
    </row>
    <row r="20" spans="1:2" x14ac:dyDescent="0.2">
      <c r="A20" s="2" t="s">
        <v>15</v>
      </c>
      <c r="B20" s="4">
        <v>0</v>
      </c>
    </row>
    <row r="21" spans="1:2" x14ac:dyDescent="0.2">
      <c r="A21" s="2" t="s">
        <v>16</v>
      </c>
      <c r="B21" s="4">
        <v>3</v>
      </c>
    </row>
    <row r="22" spans="1:2" x14ac:dyDescent="0.2">
      <c r="A22" s="2" t="s">
        <v>17</v>
      </c>
      <c r="B22" s="4">
        <v>0</v>
      </c>
    </row>
    <row r="23" spans="1:2" x14ac:dyDescent="0.2">
      <c r="A23" s="2" t="s">
        <v>18</v>
      </c>
      <c r="B23" s="4">
        <v>2</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53"/>
  <dimension ref="A2:B23"/>
  <sheetViews>
    <sheetView zoomScaleNormal="100" workbookViewId="0">
      <selection activeCell="B5" sqref="B5:B23"/>
    </sheetView>
  </sheetViews>
  <sheetFormatPr baseColWidth="10" defaultColWidth="9.140625" defaultRowHeight="12.75" x14ac:dyDescent="0.2"/>
  <cols>
    <col min="1" max="1" width="80" bestFit="1" customWidth="1"/>
  </cols>
  <sheetData>
    <row r="2" spans="1:2" ht="45" x14ac:dyDescent="0.2">
      <c r="A2" s="1" t="s">
        <v>70</v>
      </c>
      <c r="B2" s="3" t="s">
        <v>19</v>
      </c>
    </row>
    <row r="5" spans="1:2" x14ac:dyDescent="0.2">
      <c r="A5" s="2" t="s">
        <v>0</v>
      </c>
      <c r="B5" s="4">
        <v>10</v>
      </c>
    </row>
    <row r="6" spans="1:2" x14ac:dyDescent="0.2">
      <c r="A6" s="2" t="s">
        <v>1</v>
      </c>
      <c r="B6" s="4">
        <v>0</v>
      </c>
    </row>
    <row r="7" spans="1:2" x14ac:dyDescent="0.2">
      <c r="A7" s="2" t="s">
        <v>2</v>
      </c>
      <c r="B7" s="4">
        <v>66</v>
      </c>
    </row>
    <row r="8" spans="1:2" x14ac:dyDescent="0.2">
      <c r="A8" s="2" t="s">
        <v>3</v>
      </c>
      <c r="B8" s="4">
        <v>0</v>
      </c>
    </row>
    <row r="9" spans="1:2" x14ac:dyDescent="0.2">
      <c r="A9" s="2" t="s">
        <v>4</v>
      </c>
      <c r="B9" s="4">
        <v>3</v>
      </c>
    </row>
    <row r="10" spans="1:2" x14ac:dyDescent="0.2">
      <c r="A10" s="2" t="s">
        <v>5</v>
      </c>
      <c r="B10" s="4">
        <v>0</v>
      </c>
    </row>
    <row r="11" spans="1:2" x14ac:dyDescent="0.2">
      <c r="A11" s="2" t="s">
        <v>6</v>
      </c>
      <c r="B11" s="4">
        <v>0</v>
      </c>
    </row>
    <row r="12" spans="1:2" x14ac:dyDescent="0.2">
      <c r="A12" s="2" t="s">
        <v>7</v>
      </c>
      <c r="B12" s="4">
        <v>3</v>
      </c>
    </row>
    <row r="13" spans="1:2" x14ac:dyDescent="0.2">
      <c r="A13" s="2" t="s">
        <v>8</v>
      </c>
      <c r="B13" s="4">
        <v>0</v>
      </c>
    </row>
    <row r="14" spans="1:2" x14ac:dyDescent="0.2">
      <c r="A14" s="2" t="s">
        <v>9</v>
      </c>
      <c r="B14" s="4">
        <v>0</v>
      </c>
    </row>
    <row r="15" spans="1:2" x14ac:dyDescent="0.2">
      <c r="A15" s="2" t="s">
        <v>10</v>
      </c>
      <c r="B15" s="4">
        <v>0</v>
      </c>
    </row>
    <row r="16" spans="1:2" x14ac:dyDescent="0.2">
      <c r="A16" s="2" t="s">
        <v>11</v>
      </c>
      <c r="B16" s="4">
        <v>0</v>
      </c>
    </row>
    <row r="17" spans="1:2" x14ac:dyDescent="0.2">
      <c r="A17" s="2" t="s">
        <v>12</v>
      </c>
      <c r="B17" s="4">
        <v>36</v>
      </c>
    </row>
    <row r="18" spans="1:2" x14ac:dyDescent="0.2">
      <c r="A18" s="2" t="s">
        <v>13</v>
      </c>
      <c r="B18" s="4">
        <v>16</v>
      </c>
    </row>
    <row r="19" spans="1:2" x14ac:dyDescent="0.2">
      <c r="A19" s="2" t="s">
        <v>14</v>
      </c>
      <c r="B19" s="4">
        <v>1</v>
      </c>
    </row>
    <row r="20" spans="1:2" x14ac:dyDescent="0.2">
      <c r="A20" s="2" t="s">
        <v>15</v>
      </c>
      <c r="B20" s="4">
        <v>2</v>
      </c>
    </row>
    <row r="21" spans="1:2" x14ac:dyDescent="0.2">
      <c r="A21" s="2" t="s">
        <v>16</v>
      </c>
      <c r="B21" s="4">
        <v>6</v>
      </c>
    </row>
    <row r="22" spans="1:2" x14ac:dyDescent="0.2">
      <c r="A22" s="2" t="s">
        <v>17</v>
      </c>
      <c r="B22" s="4">
        <v>5</v>
      </c>
    </row>
    <row r="23" spans="1:2" x14ac:dyDescent="0.2">
      <c r="A23" s="2" t="s">
        <v>18</v>
      </c>
      <c r="B23" s="4">
        <v>2</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54"/>
  <dimension ref="A2:B23"/>
  <sheetViews>
    <sheetView zoomScaleNormal="100" workbookViewId="0">
      <selection activeCell="B5" sqref="B5:B23"/>
    </sheetView>
  </sheetViews>
  <sheetFormatPr baseColWidth="10" defaultColWidth="9.140625" defaultRowHeight="12.75" x14ac:dyDescent="0.2"/>
  <cols>
    <col min="1" max="1" width="80" bestFit="1" customWidth="1"/>
  </cols>
  <sheetData>
    <row r="2" spans="1:2" ht="45" x14ac:dyDescent="0.2">
      <c r="A2" s="1" t="s">
        <v>71</v>
      </c>
      <c r="B2" s="3" t="s">
        <v>19</v>
      </c>
    </row>
    <row r="5" spans="1:2" x14ac:dyDescent="0.2">
      <c r="A5" s="2" t="s">
        <v>0</v>
      </c>
      <c r="B5" s="4">
        <v>0</v>
      </c>
    </row>
    <row r="6" spans="1:2" x14ac:dyDescent="0.2">
      <c r="A6" s="2" t="s">
        <v>1</v>
      </c>
      <c r="B6" s="4">
        <v>2</v>
      </c>
    </row>
    <row r="7" spans="1:2" x14ac:dyDescent="0.2">
      <c r="A7" s="2" t="s">
        <v>2</v>
      </c>
      <c r="B7" s="4">
        <v>38</v>
      </c>
    </row>
    <row r="8" spans="1:2" x14ac:dyDescent="0.2">
      <c r="A8" s="2" t="s">
        <v>3</v>
      </c>
      <c r="B8" s="4">
        <v>6</v>
      </c>
    </row>
    <row r="9" spans="1:2" x14ac:dyDescent="0.2">
      <c r="A9" s="2" t="s">
        <v>4</v>
      </c>
      <c r="B9" s="4">
        <v>5</v>
      </c>
    </row>
    <row r="10" spans="1:2" x14ac:dyDescent="0.2">
      <c r="A10" s="2" t="s">
        <v>5</v>
      </c>
      <c r="B10" s="4">
        <v>0</v>
      </c>
    </row>
    <row r="11" spans="1:2" x14ac:dyDescent="0.2">
      <c r="A11" s="2" t="s">
        <v>6</v>
      </c>
      <c r="B11" s="4">
        <v>0</v>
      </c>
    </row>
    <row r="12" spans="1:2" x14ac:dyDescent="0.2">
      <c r="A12" s="2" t="s">
        <v>7</v>
      </c>
      <c r="B12" s="4">
        <v>4</v>
      </c>
    </row>
    <row r="13" spans="1:2" x14ac:dyDescent="0.2">
      <c r="A13" s="2" t="s">
        <v>8</v>
      </c>
      <c r="B13" s="4">
        <v>0</v>
      </c>
    </row>
    <row r="14" spans="1:2" x14ac:dyDescent="0.2">
      <c r="A14" s="2" t="s">
        <v>9</v>
      </c>
      <c r="B14" s="4">
        <v>0</v>
      </c>
    </row>
    <row r="15" spans="1:2" x14ac:dyDescent="0.2">
      <c r="A15" s="2" t="s">
        <v>10</v>
      </c>
      <c r="B15" s="4">
        <v>1</v>
      </c>
    </row>
    <row r="16" spans="1:2" x14ac:dyDescent="0.2">
      <c r="A16" s="2" t="s">
        <v>11</v>
      </c>
      <c r="B16" s="4">
        <v>1</v>
      </c>
    </row>
    <row r="17" spans="1:2" x14ac:dyDescent="0.2">
      <c r="A17" s="2" t="s">
        <v>12</v>
      </c>
      <c r="B17" s="4">
        <v>31</v>
      </c>
    </row>
    <row r="18" spans="1:2" x14ac:dyDescent="0.2">
      <c r="A18" s="2" t="s">
        <v>13</v>
      </c>
      <c r="B18" s="4">
        <v>21</v>
      </c>
    </row>
    <row r="19" spans="1:2" x14ac:dyDescent="0.2">
      <c r="A19" s="2" t="s">
        <v>14</v>
      </c>
      <c r="B19" s="4">
        <v>0</v>
      </c>
    </row>
    <row r="20" spans="1:2" x14ac:dyDescent="0.2">
      <c r="A20" s="2" t="s">
        <v>15</v>
      </c>
      <c r="B20" s="4">
        <v>2</v>
      </c>
    </row>
    <row r="21" spans="1:2" x14ac:dyDescent="0.2">
      <c r="A21" s="2" t="s">
        <v>16</v>
      </c>
      <c r="B21" s="4">
        <v>6</v>
      </c>
    </row>
    <row r="22" spans="1:2" x14ac:dyDescent="0.2">
      <c r="A22" s="2" t="s">
        <v>17</v>
      </c>
      <c r="B22" s="4">
        <v>0</v>
      </c>
    </row>
    <row r="23" spans="1:2" x14ac:dyDescent="0.2">
      <c r="A23" s="2" t="s">
        <v>18</v>
      </c>
      <c r="B23" s="4">
        <v>4</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55"/>
  <dimension ref="A2:B23"/>
  <sheetViews>
    <sheetView zoomScaleNormal="100" workbookViewId="0">
      <selection activeCell="B5" sqref="B5:B23"/>
    </sheetView>
  </sheetViews>
  <sheetFormatPr baseColWidth="10" defaultColWidth="9.140625" defaultRowHeight="12.75" x14ac:dyDescent="0.2"/>
  <cols>
    <col min="1" max="1" width="80" bestFit="1" customWidth="1"/>
  </cols>
  <sheetData>
    <row r="2" spans="1:2" ht="45" x14ac:dyDescent="0.2">
      <c r="A2" s="1" t="s">
        <v>72</v>
      </c>
      <c r="B2" s="3" t="s">
        <v>19</v>
      </c>
    </row>
    <row r="5" spans="1:2" x14ac:dyDescent="0.2">
      <c r="A5" s="2" t="s">
        <v>0</v>
      </c>
      <c r="B5" s="4">
        <v>7</v>
      </c>
    </row>
    <row r="6" spans="1:2" x14ac:dyDescent="0.2">
      <c r="A6" s="2" t="s">
        <v>1</v>
      </c>
      <c r="B6" s="4">
        <v>0</v>
      </c>
    </row>
    <row r="7" spans="1:2" x14ac:dyDescent="0.2">
      <c r="A7" s="2" t="s">
        <v>2</v>
      </c>
      <c r="B7" s="4">
        <v>43</v>
      </c>
    </row>
    <row r="8" spans="1:2" x14ac:dyDescent="0.2">
      <c r="A8" s="2" t="s">
        <v>3</v>
      </c>
      <c r="B8" s="4">
        <v>0</v>
      </c>
    </row>
    <row r="9" spans="1:2" x14ac:dyDescent="0.2">
      <c r="A9" s="2" t="s">
        <v>4</v>
      </c>
      <c r="B9" s="4">
        <v>3</v>
      </c>
    </row>
    <row r="10" spans="1:2" x14ac:dyDescent="0.2">
      <c r="A10" s="2" t="s">
        <v>5</v>
      </c>
      <c r="B10" s="4">
        <v>0</v>
      </c>
    </row>
    <row r="11" spans="1:2" x14ac:dyDescent="0.2">
      <c r="A11" s="2" t="s">
        <v>6</v>
      </c>
      <c r="B11" s="4">
        <v>1</v>
      </c>
    </row>
    <row r="12" spans="1:2" x14ac:dyDescent="0.2">
      <c r="A12" s="2" t="s">
        <v>7</v>
      </c>
      <c r="B12" s="4">
        <v>1</v>
      </c>
    </row>
    <row r="13" spans="1:2" x14ac:dyDescent="0.2">
      <c r="A13" s="2" t="s">
        <v>8</v>
      </c>
      <c r="B13" s="4">
        <v>0</v>
      </c>
    </row>
    <row r="14" spans="1:2" x14ac:dyDescent="0.2">
      <c r="A14" s="2" t="s">
        <v>9</v>
      </c>
      <c r="B14" s="4">
        <v>0</v>
      </c>
    </row>
    <row r="15" spans="1:2" x14ac:dyDescent="0.2">
      <c r="A15" s="2" t="s">
        <v>10</v>
      </c>
      <c r="B15" s="4">
        <v>1</v>
      </c>
    </row>
    <row r="16" spans="1:2" x14ac:dyDescent="0.2">
      <c r="A16" s="2" t="s">
        <v>11</v>
      </c>
      <c r="B16" s="4">
        <v>1</v>
      </c>
    </row>
    <row r="17" spans="1:2" x14ac:dyDescent="0.2">
      <c r="A17" s="2" t="s">
        <v>12</v>
      </c>
      <c r="B17" s="4">
        <v>31</v>
      </c>
    </row>
    <row r="18" spans="1:2" x14ac:dyDescent="0.2">
      <c r="A18" s="2" t="s">
        <v>13</v>
      </c>
      <c r="B18" s="4">
        <v>28</v>
      </c>
    </row>
    <row r="19" spans="1:2" x14ac:dyDescent="0.2">
      <c r="A19" s="2" t="s">
        <v>14</v>
      </c>
      <c r="B19" s="4">
        <v>0</v>
      </c>
    </row>
    <row r="20" spans="1:2" x14ac:dyDescent="0.2">
      <c r="A20" s="2" t="s">
        <v>15</v>
      </c>
      <c r="B20" s="4">
        <v>0</v>
      </c>
    </row>
    <row r="21" spans="1:2" x14ac:dyDescent="0.2">
      <c r="A21" s="2" t="s">
        <v>16</v>
      </c>
      <c r="B21" s="4">
        <v>3</v>
      </c>
    </row>
    <row r="22" spans="1:2" x14ac:dyDescent="0.2">
      <c r="A22" s="2" t="s">
        <v>17</v>
      </c>
      <c r="B22" s="4">
        <v>3</v>
      </c>
    </row>
    <row r="23" spans="1:2" x14ac:dyDescent="0.2">
      <c r="A23" s="2" t="s">
        <v>18</v>
      </c>
      <c r="B23" s="4">
        <v>4</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56"/>
  <dimension ref="A2:B23"/>
  <sheetViews>
    <sheetView zoomScaleNormal="100" workbookViewId="0">
      <selection activeCell="B5" sqref="B5:B23"/>
    </sheetView>
  </sheetViews>
  <sheetFormatPr baseColWidth="10" defaultColWidth="9.140625" defaultRowHeight="12.75" x14ac:dyDescent="0.2"/>
  <cols>
    <col min="1" max="1" width="80" bestFit="1" customWidth="1"/>
  </cols>
  <sheetData>
    <row r="2" spans="1:2" ht="45" x14ac:dyDescent="0.2">
      <c r="A2" s="1" t="s">
        <v>73</v>
      </c>
      <c r="B2" s="3" t="s">
        <v>19</v>
      </c>
    </row>
    <row r="5" spans="1:2" x14ac:dyDescent="0.2">
      <c r="A5" s="2" t="s">
        <v>0</v>
      </c>
      <c r="B5" s="4">
        <v>5</v>
      </c>
    </row>
    <row r="6" spans="1:2" x14ac:dyDescent="0.2">
      <c r="A6" s="2" t="s">
        <v>1</v>
      </c>
      <c r="B6" s="4">
        <v>0</v>
      </c>
    </row>
    <row r="7" spans="1:2" x14ac:dyDescent="0.2">
      <c r="A7" s="2" t="s">
        <v>2</v>
      </c>
      <c r="B7" s="4">
        <v>38</v>
      </c>
    </row>
    <row r="8" spans="1:2" x14ac:dyDescent="0.2">
      <c r="A8" s="2" t="s">
        <v>3</v>
      </c>
      <c r="B8" s="4">
        <v>1</v>
      </c>
    </row>
    <row r="9" spans="1:2" x14ac:dyDescent="0.2">
      <c r="A9" s="2" t="s">
        <v>4</v>
      </c>
      <c r="B9" s="4">
        <v>0</v>
      </c>
    </row>
    <row r="10" spans="1:2" x14ac:dyDescent="0.2">
      <c r="A10" s="2" t="s">
        <v>5</v>
      </c>
      <c r="B10" s="4">
        <v>0</v>
      </c>
    </row>
    <row r="11" spans="1:2" x14ac:dyDescent="0.2">
      <c r="A11" s="2" t="s">
        <v>6</v>
      </c>
      <c r="B11" s="4">
        <v>0</v>
      </c>
    </row>
    <row r="12" spans="1:2" x14ac:dyDescent="0.2">
      <c r="A12" s="2" t="s">
        <v>7</v>
      </c>
      <c r="B12" s="4">
        <v>0</v>
      </c>
    </row>
    <row r="13" spans="1:2" x14ac:dyDescent="0.2">
      <c r="A13" s="2" t="s">
        <v>8</v>
      </c>
      <c r="B13" s="4">
        <v>0</v>
      </c>
    </row>
    <row r="14" spans="1:2" x14ac:dyDescent="0.2">
      <c r="A14" s="2" t="s">
        <v>9</v>
      </c>
      <c r="B14" s="4">
        <v>0</v>
      </c>
    </row>
    <row r="15" spans="1:2" x14ac:dyDescent="0.2">
      <c r="A15" s="2" t="s">
        <v>10</v>
      </c>
      <c r="B15" s="4">
        <v>0</v>
      </c>
    </row>
    <row r="16" spans="1:2" x14ac:dyDescent="0.2">
      <c r="A16" s="2" t="s">
        <v>11</v>
      </c>
      <c r="B16" s="4">
        <v>0</v>
      </c>
    </row>
    <row r="17" spans="1:2" x14ac:dyDescent="0.2">
      <c r="A17" s="2" t="s">
        <v>12</v>
      </c>
      <c r="B17" s="4">
        <v>33</v>
      </c>
    </row>
    <row r="18" spans="1:2" x14ac:dyDescent="0.2">
      <c r="A18" s="2" t="s">
        <v>13</v>
      </c>
      <c r="B18" s="4">
        <v>10</v>
      </c>
    </row>
    <row r="19" spans="1:2" x14ac:dyDescent="0.2">
      <c r="A19" s="2" t="s">
        <v>14</v>
      </c>
      <c r="B19" s="4">
        <v>0</v>
      </c>
    </row>
    <row r="20" spans="1:2" x14ac:dyDescent="0.2">
      <c r="A20" s="2" t="s">
        <v>15</v>
      </c>
      <c r="B20" s="4">
        <v>2</v>
      </c>
    </row>
    <row r="21" spans="1:2" x14ac:dyDescent="0.2">
      <c r="A21" s="2" t="s">
        <v>16</v>
      </c>
      <c r="B21" s="4">
        <v>8</v>
      </c>
    </row>
    <row r="22" spans="1:2" x14ac:dyDescent="0.2">
      <c r="A22" s="2" t="s">
        <v>17</v>
      </c>
      <c r="B22" s="4">
        <v>4</v>
      </c>
    </row>
    <row r="23" spans="1:2" x14ac:dyDescent="0.2">
      <c r="A23" s="2" t="s">
        <v>18</v>
      </c>
      <c r="B23" s="4">
        <v>0</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57"/>
  <dimension ref="A2:B23"/>
  <sheetViews>
    <sheetView zoomScaleNormal="100" workbookViewId="0">
      <selection activeCell="B5" sqref="B5:B23"/>
    </sheetView>
  </sheetViews>
  <sheetFormatPr baseColWidth="10" defaultColWidth="9.140625" defaultRowHeight="12.75" x14ac:dyDescent="0.2"/>
  <cols>
    <col min="1" max="1" width="80" bestFit="1" customWidth="1"/>
  </cols>
  <sheetData>
    <row r="2" spans="1:2" ht="45" x14ac:dyDescent="0.2">
      <c r="A2" s="1" t="s">
        <v>74</v>
      </c>
      <c r="B2" s="3" t="s">
        <v>19</v>
      </c>
    </row>
    <row r="5" spans="1:2" x14ac:dyDescent="0.2">
      <c r="A5" s="2" t="s">
        <v>0</v>
      </c>
      <c r="B5" s="4">
        <v>46</v>
      </c>
    </row>
    <row r="6" spans="1:2" x14ac:dyDescent="0.2">
      <c r="A6" s="2" t="s">
        <v>1</v>
      </c>
      <c r="B6" s="4">
        <v>2</v>
      </c>
    </row>
    <row r="7" spans="1:2" x14ac:dyDescent="0.2">
      <c r="A7" s="2" t="s">
        <v>2</v>
      </c>
      <c r="B7" s="4">
        <v>75</v>
      </c>
    </row>
    <row r="8" spans="1:2" x14ac:dyDescent="0.2">
      <c r="A8" s="2" t="s">
        <v>3</v>
      </c>
      <c r="B8" s="4">
        <v>4</v>
      </c>
    </row>
    <row r="9" spans="1:2" x14ac:dyDescent="0.2">
      <c r="A9" s="2" t="s">
        <v>4</v>
      </c>
      <c r="B9" s="4">
        <v>0</v>
      </c>
    </row>
    <row r="10" spans="1:2" x14ac:dyDescent="0.2">
      <c r="A10" s="2" t="s">
        <v>5</v>
      </c>
      <c r="B10" s="4">
        <v>0</v>
      </c>
    </row>
    <row r="11" spans="1:2" x14ac:dyDescent="0.2">
      <c r="A11" s="2" t="s">
        <v>6</v>
      </c>
      <c r="B11" s="4">
        <v>0</v>
      </c>
    </row>
    <row r="12" spans="1:2" x14ac:dyDescent="0.2">
      <c r="A12" s="2" t="s">
        <v>7</v>
      </c>
      <c r="B12" s="4">
        <v>0</v>
      </c>
    </row>
    <row r="13" spans="1:2" x14ac:dyDescent="0.2">
      <c r="A13" s="2" t="s">
        <v>8</v>
      </c>
      <c r="B13" s="4">
        <v>0</v>
      </c>
    </row>
    <row r="14" spans="1:2" x14ac:dyDescent="0.2">
      <c r="A14" s="2" t="s">
        <v>9</v>
      </c>
      <c r="B14" s="4">
        <v>0</v>
      </c>
    </row>
    <row r="15" spans="1:2" x14ac:dyDescent="0.2">
      <c r="A15" s="2" t="s">
        <v>10</v>
      </c>
      <c r="B15" s="4">
        <v>0</v>
      </c>
    </row>
    <row r="16" spans="1:2" x14ac:dyDescent="0.2">
      <c r="A16" s="2" t="s">
        <v>11</v>
      </c>
      <c r="B16" s="4">
        <v>0</v>
      </c>
    </row>
    <row r="17" spans="1:2" x14ac:dyDescent="0.2">
      <c r="A17" s="2" t="s">
        <v>12</v>
      </c>
      <c r="B17" s="4">
        <v>17</v>
      </c>
    </row>
    <row r="18" spans="1:2" x14ac:dyDescent="0.2">
      <c r="A18" s="2" t="s">
        <v>13</v>
      </c>
      <c r="B18" s="4">
        <v>7</v>
      </c>
    </row>
    <row r="19" spans="1:2" x14ac:dyDescent="0.2">
      <c r="A19" s="2" t="s">
        <v>14</v>
      </c>
      <c r="B19" s="4">
        <v>0</v>
      </c>
    </row>
    <row r="20" spans="1:2" x14ac:dyDescent="0.2">
      <c r="A20" s="2" t="s">
        <v>15</v>
      </c>
      <c r="B20" s="4">
        <v>0</v>
      </c>
    </row>
    <row r="21" spans="1:2" x14ac:dyDescent="0.2">
      <c r="A21" s="2" t="s">
        <v>16</v>
      </c>
      <c r="B21" s="4">
        <v>2</v>
      </c>
    </row>
    <row r="22" spans="1:2" x14ac:dyDescent="0.2">
      <c r="A22" s="2" t="s">
        <v>17</v>
      </c>
      <c r="B22" s="4">
        <v>0</v>
      </c>
    </row>
    <row r="23" spans="1:2" x14ac:dyDescent="0.2">
      <c r="A23" s="2" t="s">
        <v>18</v>
      </c>
      <c r="B23" s="4">
        <v>0</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Hoja58"/>
  <dimension ref="A2:B23"/>
  <sheetViews>
    <sheetView zoomScaleNormal="100" workbookViewId="0">
      <selection activeCell="B5" sqref="B5:B23"/>
    </sheetView>
  </sheetViews>
  <sheetFormatPr baseColWidth="10" defaultColWidth="9.140625" defaultRowHeight="12.75" x14ac:dyDescent="0.2"/>
  <cols>
    <col min="1" max="1" width="80" bestFit="1" customWidth="1"/>
  </cols>
  <sheetData>
    <row r="2" spans="1:2" ht="45" x14ac:dyDescent="0.2">
      <c r="A2" s="1" t="s">
        <v>75</v>
      </c>
      <c r="B2" s="3" t="s">
        <v>19</v>
      </c>
    </row>
    <row r="5" spans="1:2" x14ac:dyDescent="0.2">
      <c r="A5" s="2" t="s">
        <v>0</v>
      </c>
      <c r="B5" s="4">
        <v>11</v>
      </c>
    </row>
    <row r="6" spans="1:2" x14ac:dyDescent="0.2">
      <c r="A6" s="2" t="s">
        <v>1</v>
      </c>
      <c r="B6" s="4">
        <v>2</v>
      </c>
    </row>
    <row r="7" spans="1:2" x14ac:dyDescent="0.2">
      <c r="A7" s="2" t="s">
        <v>2</v>
      </c>
      <c r="B7" s="4">
        <v>57</v>
      </c>
    </row>
    <row r="8" spans="1:2" x14ac:dyDescent="0.2">
      <c r="A8" s="2" t="s">
        <v>3</v>
      </c>
      <c r="B8" s="4">
        <v>0</v>
      </c>
    </row>
    <row r="9" spans="1:2" x14ac:dyDescent="0.2">
      <c r="A9" s="2" t="s">
        <v>4</v>
      </c>
      <c r="B9" s="4">
        <v>5</v>
      </c>
    </row>
    <row r="10" spans="1:2" x14ac:dyDescent="0.2">
      <c r="A10" s="2" t="s">
        <v>5</v>
      </c>
      <c r="B10" s="4">
        <v>0</v>
      </c>
    </row>
    <row r="11" spans="1:2" x14ac:dyDescent="0.2">
      <c r="A11" s="2" t="s">
        <v>6</v>
      </c>
      <c r="B11" s="4">
        <v>3</v>
      </c>
    </row>
    <row r="12" spans="1:2" x14ac:dyDescent="0.2">
      <c r="A12" s="2" t="s">
        <v>7</v>
      </c>
      <c r="B12" s="4">
        <v>1</v>
      </c>
    </row>
    <row r="13" spans="1:2" x14ac:dyDescent="0.2">
      <c r="A13" s="2" t="s">
        <v>8</v>
      </c>
      <c r="B13" s="4">
        <v>0</v>
      </c>
    </row>
    <row r="14" spans="1:2" x14ac:dyDescent="0.2">
      <c r="A14" s="2" t="s">
        <v>9</v>
      </c>
      <c r="B14" s="4">
        <v>1</v>
      </c>
    </row>
    <row r="15" spans="1:2" x14ac:dyDescent="0.2">
      <c r="A15" s="2" t="s">
        <v>10</v>
      </c>
      <c r="B15" s="4">
        <v>0</v>
      </c>
    </row>
    <row r="16" spans="1:2" x14ac:dyDescent="0.2">
      <c r="A16" s="2" t="s">
        <v>11</v>
      </c>
      <c r="B16" s="4">
        <v>0</v>
      </c>
    </row>
    <row r="17" spans="1:2" x14ac:dyDescent="0.2">
      <c r="A17" s="2" t="s">
        <v>12</v>
      </c>
      <c r="B17" s="4">
        <v>11</v>
      </c>
    </row>
    <row r="18" spans="1:2" x14ac:dyDescent="0.2">
      <c r="A18" s="2" t="s">
        <v>13</v>
      </c>
      <c r="B18" s="4">
        <v>31</v>
      </c>
    </row>
    <row r="19" spans="1:2" x14ac:dyDescent="0.2">
      <c r="A19" s="2" t="s">
        <v>14</v>
      </c>
      <c r="B19" s="4">
        <v>0</v>
      </c>
    </row>
    <row r="20" spans="1:2" x14ac:dyDescent="0.2">
      <c r="A20" s="2" t="s">
        <v>15</v>
      </c>
      <c r="B20" s="4">
        <v>2</v>
      </c>
    </row>
    <row r="21" spans="1:2" x14ac:dyDescent="0.2">
      <c r="A21" s="2" t="s">
        <v>16</v>
      </c>
      <c r="B21" s="4">
        <v>3</v>
      </c>
    </row>
    <row r="22" spans="1:2" x14ac:dyDescent="0.2">
      <c r="A22" s="2" t="s">
        <v>17</v>
      </c>
      <c r="B22" s="4">
        <v>3</v>
      </c>
    </row>
    <row r="23" spans="1:2" x14ac:dyDescent="0.2">
      <c r="A23" s="2" t="s">
        <v>18</v>
      </c>
      <c r="B23" s="4">
        <v>3</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Hoja59"/>
  <dimension ref="A2:B23"/>
  <sheetViews>
    <sheetView zoomScaleNormal="100" workbookViewId="0">
      <selection activeCell="B5" sqref="B5:B23"/>
    </sheetView>
  </sheetViews>
  <sheetFormatPr baseColWidth="10" defaultColWidth="9.140625" defaultRowHeight="12.75" x14ac:dyDescent="0.2"/>
  <cols>
    <col min="1" max="1" width="80" bestFit="1" customWidth="1"/>
  </cols>
  <sheetData>
    <row r="2" spans="1:2" ht="45" x14ac:dyDescent="0.2">
      <c r="A2" s="1" t="s">
        <v>76</v>
      </c>
      <c r="B2" s="3" t="s">
        <v>19</v>
      </c>
    </row>
    <row r="5" spans="1:2" x14ac:dyDescent="0.2">
      <c r="A5" s="2" t="s">
        <v>0</v>
      </c>
      <c r="B5" s="4">
        <v>9</v>
      </c>
    </row>
    <row r="6" spans="1:2" x14ac:dyDescent="0.2">
      <c r="A6" s="2" t="s">
        <v>1</v>
      </c>
      <c r="B6" s="4">
        <v>3</v>
      </c>
    </row>
    <row r="7" spans="1:2" x14ac:dyDescent="0.2">
      <c r="A7" s="2" t="s">
        <v>2</v>
      </c>
      <c r="B7" s="4">
        <v>38</v>
      </c>
    </row>
    <row r="8" spans="1:2" x14ac:dyDescent="0.2">
      <c r="A8" s="2" t="s">
        <v>3</v>
      </c>
      <c r="B8" s="4">
        <v>4</v>
      </c>
    </row>
    <row r="9" spans="1:2" x14ac:dyDescent="0.2">
      <c r="A9" s="2" t="s">
        <v>4</v>
      </c>
      <c r="B9" s="4">
        <v>4</v>
      </c>
    </row>
    <row r="10" spans="1:2" x14ac:dyDescent="0.2">
      <c r="A10" s="2" t="s">
        <v>5</v>
      </c>
      <c r="B10" s="4">
        <v>0</v>
      </c>
    </row>
    <row r="11" spans="1:2" x14ac:dyDescent="0.2">
      <c r="A11" s="2" t="s">
        <v>6</v>
      </c>
      <c r="B11" s="4">
        <v>4</v>
      </c>
    </row>
    <row r="12" spans="1:2" x14ac:dyDescent="0.2">
      <c r="A12" s="2" t="s">
        <v>7</v>
      </c>
      <c r="B12" s="4">
        <v>0</v>
      </c>
    </row>
    <row r="13" spans="1:2" x14ac:dyDescent="0.2">
      <c r="A13" s="2" t="s">
        <v>8</v>
      </c>
      <c r="B13" s="4">
        <v>0</v>
      </c>
    </row>
    <row r="14" spans="1:2" x14ac:dyDescent="0.2">
      <c r="A14" s="2" t="s">
        <v>9</v>
      </c>
      <c r="B14" s="4">
        <v>0</v>
      </c>
    </row>
    <row r="15" spans="1:2" x14ac:dyDescent="0.2">
      <c r="A15" s="2" t="s">
        <v>10</v>
      </c>
      <c r="B15" s="4">
        <v>0</v>
      </c>
    </row>
    <row r="16" spans="1:2" x14ac:dyDescent="0.2">
      <c r="A16" s="2" t="s">
        <v>11</v>
      </c>
      <c r="B16" s="4">
        <v>0</v>
      </c>
    </row>
    <row r="17" spans="1:2" x14ac:dyDescent="0.2">
      <c r="A17" s="2" t="s">
        <v>12</v>
      </c>
      <c r="B17" s="4">
        <v>53</v>
      </c>
    </row>
    <row r="18" spans="1:2" x14ac:dyDescent="0.2">
      <c r="A18" s="2" t="s">
        <v>13</v>
      </c>
      <c r="B18" s="4">
        <v>30</v>
      </c>
    </row>
    <row r="19" spans="1:2" x14ac:dyDescent="0.2">
      <c r="A19" s="2" t="s">
        <v>14</v>
      </c>
      <c r="B19" s="4">
        <v>0</v>
      </c>
    </row>
    <row r="20" spans="1:2" x14ac:dyDescent="0.2">
      <c r="A20" s="2" t="s">
        <v>15</v>
      </c>
      <c r="B20" s="4">
        <v>0</v>
      </c>
    </row>
    <row r="21" spans="1:2" x14ac:dyDescent="0.2">
      <c r="A21" s="2" t="s">
        <v>16</v>
      </c>
      <c r="B21" s="4">
        <v>5</v>
      </c>
    </row>
    <row r="22" spans="1:2" x14ac:dyDescent="0.2">
      <c r="A22" s="2" t="s">
        <v>17</v>
      </c>
      <c r="B22" s="4">
        <v>1</v>
      </c>
    </row>
    <row r="23" spans="1:2" x14ac:dyDescent="0.2">
      <c r="A23" s="2" t="s">
        <v>18</v>
      </c>
      <c r="B23" s="4">
        <v>2</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2:B23"/>
  <sheetViews>
    <sheetView zoomScaleNormal="100" workbookViewId="0">
      <selection activeCell="B5" sqref="B5:B23"/>
    </sheetView>
  </sheetViews>
  <sheetFormatPr baseColWidth="10" defaultColWidth="9.140625" defaultRowHeight="12.75" x14ac:dyDescent="0.2"/>
  <cols>
    <col min="1" max="1" width="80" bestFit="1" customWidth="1"/>
  </cols>
  <sheetData>
    <row r="2" spans="1:2" ht="45" x14ac:dyDescent="0.2">
      <c r="A2" s="1" t="s">
        <v>23</v>
      </c>
      <c r="B2" s="3" t="s">
        <v>19</v>
      </c>
    </row>
    <row r="5" spans="1:2" x14ac:dyDescent="0.2">
      <c r="A5" s="2" t="s">
        <v>0</v>
      </c>
      <c r="B5" s="4">
        <v>68</v>
      </c>
    </row>
    <row r="6" spans="1:2" x14ac:dyDescent="0.2">
      <c r="A6" s="2" t="s">
        <v>1</v>
      </c>
      <c r="B6" s="4">
        <v>4</v>
      </c>
    </row>
    <row r="7" spans="1:2" x14ac:dyDescent="0.2">
      <c r="A7" s="2" t="s">
        <v>2</v>
      </c>
      <c r="B7" s="4">
        <v>24</v>
      </c>
    </row>
    <row r="8" spans="1:2" x14ac:dyDescent="0.2">
      <c r="A8" s="2" t="s">
        <v>3</v>
      </c>
      <c r="B8" s="4">
        <v>0</v>
      </c>
    </row>
    <row r="9" spans="1:2" x14ac:dyDescent="0.2">
      <c r="A9" s="2" t="s">
        <v>4</v>
      </c>
      <c r="B9" s="4">
        <v>0</v>
      </c>
    </row>
    <row r="10" spans="1:2" x14ac:dyDescent="0.2">
      <c r="A10" s="2" t="s">
        <v>5</v>
      </c>
    </row>
    <row r="11" spans="1:2" x14ac:dyDescent="0.2">
      <c r="A11" s="2" t="s">
        <v>6</v>
      </c>
      <c r="B11" s="4">
        <v>0</v>
      </c>
    </row>
    <row r="12" spans="1:2" x14ac:dyDescent="0.2">
      <c r="A12" s="2" t="s">
        <v>7</v>
      </c>
      <c r="B12" s="4">
        <v>0</v>
      </c>
    </row>
    <row r="13" spans="1:2" x14ac:dyDescent="0.2">
      <c r="A13" s="2" t="s">
        <v>8</v>
      </c>
      <c r="B13" s="4">
        <v>0</v>
      </c>
    </row>
    <row r="14" spans="1:2" x14ac:dyDescent="0.2">
      <c r="A14" s="2" t="s">
        <v>9</v>
      </c>
      <c r="B14" s="4">
        <v>0</v>
      </c>
    </row>
    <row r="15" spans="1:2" x14ac:dyDescent="0.2">
      <c r="A15" s="2" t="s">
        <v>10</v>
      </c>
      <c r="B15" s="4">
        <v>0</v>
      </c>
    </row>
    <row r="16" spans="1:2" x14ac:dyDescent="0.2">
      <c r="A16" s="2" t="s">
        <v>11</v>
      </c>
      <c r="B16" s="4">
        <v>2752</v>
      </c>
    </row>
    <row r="17" spans="1:2" x14ac:dyDescent="0.2">
      <c r="A17" s="2" t="s">
        <v>12</v>
      </c>
      <c r="B17" s="4">
        <v>69</v>
      </c>
    </row>
    <row r="18" spans="1:2" x14ac:dyDescent="0.2">
      <c r="A18" s="2" t="s">
        <v>13</v>
      </c>
      <c r="B18" s="4">
        <v>51</v>
      </c>
    </row>
    <row r="19" spans="1:2" x14ac:dyDescent="0.2">
      <c r="A19" s="2" t="s">
        <v>14</v>
      </c>
      <c r="B19" s="4">
        <v>0</v>
      </c>
    </row>
    <row r="20" spans="1:2" x14ac:dyDescent="0.2">
      <c r="A20" s="2" t="s">
        <v>15</v>
      </c>
      <c r="B20" s="4">
        <v>1</v>
      </c>
    </row>
    <row r="21" spans="1:2" x14ac:dyDescent="0.2">
      <c r="A21" s="2" t="s">
        <v>16</v>
      </c>
      <c r="B21" s="4">
        <v>7</v>
      </c>
    </row>
    <row r="22" spans="1:2" x14ac:dyDescent="0.2">
      <c r="A22" s="2" t="s">
        <v>17</v>
      </c>
      <c r="B22" s="4">
        <v>1</v>
      </c>
    </row>
    <row r="23" spans="1:2" x14ac:dyDescent="0.2">
      <c r="A23" s="2" t="s">
        <v>18</v>
      </c>
      <c r="B23" s="4">
        <v>0</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Hoja60"/>
  <dimension ref="A2:B23"/>
  <sheetViews>
    <sheetView zoomScaleNormal="100" workbookViewId="0">
      <selection activeCell="B5" sqref="B5:B23"/>
    </sheetView>
  </sheetViews>
  <sheetFormatPr baseColWidth="10" defaultColWidth="9.140625" defaultRowHeight="12.75" x14ac:dyDescent="0.2"/>
  <cols>
    <col min="1" max="1" width="80" bestFit="1" customWidth="1"/>
  </cols>
  <sheetData>
    <row r="2" spans="1:2" ht="45" x14ac:dyDescent="0.2">
      <c r="A2" s="1" t="s">
        <v>77</v>
      </c>
      <c r="B2" s="3" t="s">
        <v>19</v>
      </c>
    </row>
    <row r="5" spans="1:2" x14ac:dyDescent="0.2">
      <c r="A5" s="2" t="s">
        <v>0</v>
      </c>
      <c r="B5" s="4">
        <v>10</v>
      </c>
    </row>
    <row r="6" spans="1:2" x14ac:dyDescent="0.2">
      <c r="A6" s="2" t="s">
        <v>1</v>
      </c>
      <c r="B6" s="4">
        <v>3</v>
      </c>
    </row>
    <row r="7" spans="1:2" x14ac:dyDescent="0.2">
      <c r="A7" s="2" t="s">
        <v>2</v>
      </c>
      <c r="B7" s="4">
        <v>45</v>
      </c>
    </row>
    <row r="8" spans="1:2" x14ac:dyDescent="0.2">
      <c r="A8" s="2" t="s">
        <v>3</v>
      </c>
      <c r="B8" s="4">
        <v>0</v>
      </c>
    </row>
    <row r="9" spans="1:2" x14ac:dyDescent="0.2">
      <c r="A9" s="2" t="s">
        <v>4</v>
      </c>
      <c r="B9" s="4">
        <v>2</v>
      </c>
    </row>
    <row r="10" spans="1:2" x14ac:dyDescent="0.2">
      <c r="A10" s="2" t="s">
        <v>5</v>
      </c>
      <c r="B10" s="4">
        <v>2</v>
      </c>
    </row>
    <row r="11" spans="1:2" x14ac:dyDescent="0.2">
      <c r="A11" s="2" t="s">
        <v>6</v>
      </c>
      <c r="B11" s="4">
        <v>0</v>
      </c>
    </row>
    <row r="12" spans="1:2" x14ac:dyDescent="0.2">
      <c r="A12" s="2" t="s">
        <v>7</v>
      </c>
      <c r="B12" s="4">
        <v>0</v>
      </c>
    </row>
    <row r="13" spans="1:2" x14ac:dyDescent="0.2">
      <c r="A13" s="2" t="s">
        <v>8</v>
      </c>
      <c r="B13" s="4">
        <v>0</v>
      </c>
    </row>
    <row r="14" spans="1:2" x14ac:dyDescent="0.2">
      <c r="A14" s="2" t="s">
        <v>9</v>
      </c>
      <c r="B14" s="4">
        <v>0</v>
      </c>
    </row>
    <row r="15" spans="1:2" x14ac:dyDescent="0.2">
      <c r="A15" s="2" t="s">
        <v>10</v>
      </c>
      <c r="B15" s="4">
        <v>0</v>
      </c>
    </row>
    <row r="16" spans="1:2" x14ac:dyDescent="0.2">
      <c r="A16" s="2" t="s">
        <v>11</v>
      </c>
      <c r="B16" s="4">
        <v>0</v>
      </c>
    </row>
    <row r="17" spans="1:2" x14ac:dyDescent="0.2">
      <c r="A17" s="2" t="s">
        <v>12</v>
      </c>
      <c r="B17" s="4">
        <v>32</v>
      </c>
    </row>
    <row r="18" spans="1:2" x14ac:dyDescent="0.2">
      <c r="A18" s="2" t="s">
        <v>13</v>
      </c>
      <c r="B18" s="4">
        <v>17</v>
      </c>
    </row>
    <row r="19" spans="1:2" x14ac:dyDescent="0.2">
      <c r="A19" s="2" t="s">
        <v>14</v>
      </c>
      <c r="B19" s="4">
        <v>0</v>
      </c>
    </row>
    <row r="20" spans="1:2" x14ac:dyDescent="0.2">
      <c r="A20" s="2" t="s">
        <v>15</v>
      </c>
      <c r="B20" s="4">
        <v>0</v>
      </c>
    </row>
    <row r="21" spans="1:2" x14ac:dyDescent="0.2">
      <c r="A21" s="2" t="s">
        <v>16</v>
      </c>
      <c r="B21" s="4">
        <v>5</v>
      </c>
    </row>
    <row r="22" spans="1:2" x14ac:dyDescent="0.2">
      <c r="A22" s="2" t="s">
        <v>17</v>
      </c>
      <c r="B22" s="4">
        <v>2</v>
      </c>
    </row>
    <row r="23" spans="1:2" x14ac:dyDescent="0.2">
      <c r="A23" s="2" t="s">
        <v>18</v>
      </c>
      <c r="B23" s="4">
        <v>3</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Hoja61"/>
  <dimension ref="A2:B23"/>
  <sheetViews>
    <sheetView zoomScaleNormal="100" workbookViewId="0">
      <selection activeCell="B5" sqref="B5:B23"/>
    </sheetView>
  </sheetViews>
  <sheetFormatPr baseColWidth="10" defaultColWidth="9.140625" defaultRowHeight="12.75" x14ac:dyDescent="0.2"/>
  <cols>
    <col min="1" max="1" width="80" bestFit="1" customWidth="1"/>
  </cols>
  <sheetData>
    <row r="2" spans="1:2" ht="45" x14ac:dyDescent="0.2">
      <c r="A2" s="1" t="s">
        <v>78</v>
      </c>
      <c r="B2" s="3" t="s">
        <v>19</v>
      </c>
    </row>
    <row r="5" spans="1:2" x14ac:dyDescent="0.2">
      <c r="A5" s="2" t="s">
        <v>0</v>
      </c>
      <c r="B5" s="4">
        <v>21</v>
      </c>
    </row>
    <row r="6" spans="1:2" x14ac:dyDescent="0.2">
      <c r="A6" s="2" t="s">
        <v>1</v>
      </c>
      <c r="B6" s="4">
        <v>2</v>
      </c>
    </row>
    <row r="7" spans="1:2" x14ac:dyDescent="0.2">
      <c r="A7" s="2" t="s">
        <v>2</v>
      </c>
      <c r="B7" s="4">
        <v>69</v>
      </c>
    </row>
    <row r="8" spans="1:2" x14ac:dyDescent="0.2">
      <c r="A8" s="2" t="s">
        <v>3</v>
      </c>
      <c r="B8" s="4">
        <v>0</v>
      </c>
    </row>
    <row r="9" spans="1:2" x14ac:dyDescent="0.2">
      <c r="A9" s="2" t="s">
        <v>4</v>
      </c>
      <c r="B9" s="4">
        <v>2</v>
      </c>
    </row>
    <row r="10" spans="1:2" x14ac:dyDescent="0.2">
      <c r="A10" s="2" t="s">
        <v>5</v>
      </c>
      <c r="B10" s="4">
        <v>0</v>
      </c>
    </row>
    <row r="11" spans="1:2" x14ac:dyDescent="0.2">
      <c r="A11" s="2" t="s">
        <v>6</v>
      </c>
      <c r="B11" s="4">
        <v>0</v>
      </c>
    </row>
    <row r="12" spans="1:2" x14ac:dyDescent="0.2">
      <c r="A12" s="2" t="s">
        <v>7</v>
      </c>
      <c r="B12" s="4">
        <v>0</v>
      </c>
    </row>
    <row r="13" spans="1:2" x14ac:dyDescent="0.2">
      <c r="A13" s="2" t="s">
        <v>8</v>
      </c>
      <c r="B13" s="4">
        <v>0</v>
      </c>
    </row>
    <row r="14" spans="1:2" x14ac:dyDescent="0.2">
      <c r="A14" s="2" t="s">
        <v>9</v>
      </c>
      <c r="B14" s="4">
        <v>1</v>
      </c>
    </row>
    <row r="15" spans="1:2" x14ac:dyDescent="0.2">
      <c r="A15" s="2" t="s">
        <v>10</v>
      </c>
      <c r="B15" s="4">
        <v>1</v>
      </c>
    </row>
    <row r="16" spans="1:2" x14ac:dyDescent="0.2">
      <c r="A16" s="2" t="s">
        <v>11</v>
      </c>
      <c r="B16" s="4">
        <v>3219</v>
      </c>
    </row>
    <row r="17" spans="1:2" x14ac:dyDescent="0.2">
      <c r="A17" s="2" t="s">
        <v>12</v>
      </c>
      <c r="B17" s="4">
        <v>34</v>
      </c>
    </row>
    <row r="18" spans="1:2" x14ac:dyDescent="0.2">
      <c r="A18" s="2" t="s">
        <v>13</v>
      </c>
      <c r="B18" s="4">
        <v>30</v>
      </c>
    </row>
    <row r="19" spans="1:2" x14ac:dyDescent="0.2">
      <c r="A19" s="2" t="s">
        <v>14</v>
      </c>
      <c r="B19" s="4">
        <v>0</v>
      </c>
    </row>
    <row r="20" spans="1:2" x14ac:dyDescent="0.2">
      <c r="A20" s="2" t="s">
        <v>15</v>
      </c>
      <c r="B20" s="4">
        <v>2</v>
      </c>
    </row>
    <row r="21" spans="1:2" x14ac:dyDescent="0.2">
      <c r="A21" s="2" t="s">
        <v>16</v>
      </c>
      <c r="B21" s="4">
        <v>4</v>
      </c>
    </row>
    <row r="22" spans="1:2" x14ac:dyDescent="0.2">
      <c r="A22" s="2" t="s">
        <v>17</v>
      </c>
      <c r="B22" s="4">
        <v>1</v>
      </c>
    </row>
    <row r="23" spans="1:2" x14ac:dyDescent="0.2">
      <c r="A23" s="2" t="s">
        <v>18</v>
      </c>
      <c r="B23" s="4">
        <v>2</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Hoja62"/>
  <dimension ref="A2:B23"/>
  <sheetViews>
    <sheetView zoomScaleNormal="100" workbookViewId="0">
      <selection activeCell="B5" sqref="B5:B23"/>
    </sheetView>
  </sheetViews>
  <sheetFormatPr baseColWidth="10" defaultColWidth="9.140625" defaultRowHeight="12.75" x14ac:dyDescent="0.2"/>
  <cols>
    <col min="1" max="1" width="80" bestFit="1" customWidth="1"/>
  </cols>
  <sheetData>
    <row r="2" spans="1:2" ht="45" x14ac:dyDescent="0.2">
      <c r="A2" s="1" t="s">
        <v>79</v>
      </c>
      <c r="B2" s="3" t="s">
        <v>19</v>
      </c>
    </row>
    <row r="5" spans="1:2" x14ac:dyDescent="0.2">
      <c r="A5" s="2" t="s">
        <v>0</v>
      </c>
      <c r="B5" s="4">
        <v>10</v>
      </c>
    </row>
    <row r="6" spans="1:2" x14ac:dyDescent="0.2">
      <c r="A6" s="2" t="s">
        <v>1</v>
      </c>
      <c r="B6" s="4">
        <v>1</v>
      </c>
    </row>
    <row r="7" spans="1:2" x14ac:dyDescent="0.2">
      <c r="A7" s="2" t="s">
        <v>2</v>
      </c>
      <c r="B7" s="4">
        <v>75</v>
      </c>
    </row>
    <row r="8" spans="1:2" x14ac:dyDescent="0.2">
      <c r="A8" s="2" t="s">
        <v>3</v>
      </c>
      <c r="B8" s="4">
        <v>5</v>
      </c>
    </row>
    <row r="9" spans="1:2" x14ac:dyDescent="0.2">
      <c r="A9" s="2" t="s">
        <v>4</v>
      </c>
      <c r="B9" s="4">
        <v>3</v>
      </c>
    </row>
    <row r="10" spans="1:2" x14ac:dyDescent="0.2">
      <c r="A10" s="2" t="s">
        <v>5</v>
      </c>
      <c r="B10" s="4">
        <v>0</v>
      </c>
    </row>
    <row r="11" spans="1:2" x14ac:dyDescent="0.2">
      <c r="A11" s="2" t="s">
        <v>6</v>
      </c>
      <c r="B11" s="4">
        <v>0</v>
      </c>
    </row>
    <row r="12" spans="1:2" x14ac:dyDescent="0.2">
      <c r="A12" s="2" t="s">
        <v>7</v>
      </c>
      <c r="B12" s="4">
        <v>0</v>
      </c>
    </row>
    <row r="13" spans="1:2" x14ac:dyDescent="0.2">
      <c r="A13" s="2" t="s">
        <v>8</v>
      </c>
      <c r="B13" s="4">
        <v>0</v>
      </c>
    </row>
    <row r="14" spans="1:2" x14ac:dyDescent="0.2">
      <c r="A14" s="2" t="s">
        <v>9</v>
      </c>
      <c r="B14" s="4">
        <v>0</v>
      </c>
    </row>
    <row r="15" spans="1:2" x14ac:dyDescent="0.2">
      <c r="A15" s="2" t="s">
        <v>10</v>
      </c>
      <c r="B15" s="4">
        <v>3</v>
      </c>
    </row>
    <row r="16" spans="1:2" x14ac:dyDescent="0.2">
      <c r="A16" s="2" t="s">
        <v>11</v>
      </c>
      <c r="B16" s="4">
        <v>30</v>
      </c>
    </row>
    <row r="17" spans="1:2" x14ac:dyDescent="0.2">
      <c r="A17" s="2" t="s">
        <v>12</v>
      </c>
      <c r="B17" s="4">
        <v>19</v>
      </c>
    </row>
    <row r="18" spans="1:2" x14ac:dyDescent="0.2">
      <c r="A18" s="2" t="s">
        <v>13</v>
      </c>
      <c r="B18" s="4">
        <v>20</v>
      </c>
    </row>
    <row r="19" spans="1:2" x14ac:dyDescent="0.2">
      <c r="A19" s="2" t="s">
        <v>14</v>
      </c>
      <c r="B19" s="4">
        <v>0</v>
      </c>
    </row>
    <row r="20" spans="1:2" x14ac:dyDescent="0.2">
      <c r="A20" s="2" t="s">
        <v>15</v>
      </c>
      <c r="B20" s="4">
        <v>0</v>
      </c>
    </row>
    <row r="21" spans="1:2" x14ac:dyDescent="0.2">
      <c r="A21" s="2" t="s">
        <v>16</v>
      </c>
      <c r="B21" s="4">
        <v>8</v>
      </c>
    </row>
    <row r="22" spans="1:2" x14ac:dyDescent="0.2">
      <c r="A22" s="2" t="s">
        <v>17</v>
      </c>
      <c r="B22" s="4">
        <v>0</v>
      </c>
    </row>
    <row r="23" spans="1:2" x14ac:dyDescent="0.2">
      <c r="A23" s="2" t="s">
        <v>18</v>
      </c>
      <c r="B23" s="4">
        <v>2</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Hoja63"/>
  <dimension ref="A2:B23"/>
  <sheetViews>
    <sheetView zoomScaleNormal="100" workbookViewId="0">
      <selection activeCell="B5" sqref="B5:B23"/>
    </sheetView>
  </sheetViews>
  <sheetFormatPr baseColWidth="10" defaultColWidth="9.140625" defaultRowHeight="12.75" x14ac:dyDescent="0.2"/>
  <cols>
    <col min="1" max="1" width="80" bestFit="1" customWidth="1"/>
  </cols>
  <sheetData>
    <row r="2" spans="1:2" ht="45" x14ac:dyDescent="0.2">
      <c r="A2" s="1" t="s">
        <v>80</v>
      </c>
      <c r="B2" s="3" t="s">
        <v>19</v>
      </c>
    </row>
    <row r="5" spans="1:2" x14ac:dyDescent="0.2">
      <c r="A5" s="2" t="s">
        <v>0</v>
      </c>
      <c r="B5" s="4">
        <v>25</v>
      </c>
    </row>
    <row r="6" spans="1:2" x14ac:dyDescent="0.2">
      <c r="A6" s="2" t="s">
        <v>1</v>
      </c>
      <c r="B6" s="4">
        <v>0</v>
      </c>
    </row>
    <row r="7" spans="1:2" x14ac:dyDescent="0.2">
      <c r="A7" s="2" t="s">
        <v>2</v>
      </c>
      <c r="B7" s="4">
        <v>54</v>
      </c>
    </row>
    <row r="8" spans="1:2" x14ac:dyDescent="0.2">
      <c r="A8" s="2" t="s">
        <v>3</v>
      </c>
      <c r="B8" s="4">
        <v>0</v>
      </c>
    </row>
    <row r="9" spans="1:2" x14ac:dyDescent="0.2">
      <c r="A9" s="2" t="s">
        <v>4</v>
      </c>
      <c r="B9" s="4">
        <v>3</v>
      </c>
    </row>
    <row r="10" spans="1:2" x14ac:dyDescent="0.2">
      <c r="A10" s="2" t="s">
        <v>5</v>
      </c>
      <c r="B10" s="4">
        <v>0</v>
      </c>
    </row>
    <row r="11" spans="1:2" x14ac:dyDescent="0.2">
      <c r="A11" s="2" t="s">
        <v>6</v>
      </c>
      <c r="B11" s="4">
        <v>0</v>
      </c>
    </row>
    <row r="12" spans="1:2" x14ac:dyDescent="0.2">
      <c r="A12" s="2" t="s">
        <v>7</v>
      </c>
      <c r="B12" s="4">
        <v>0</v>
      </c>
    </row>
    <row r="13" spans="1:2" x14ac:dyDescent="0.2">
      <c r="A13" s="2" t="s">
        <v>8</v>
      </c>
      <c r="B13" s="4">
        <v>0</v>
      </c>
    </row>
    <row r="14" spans="1:2" x14ac:dyDescent="0.2">
      <c r="A14" s="2" t="s">
        <v>9</v>
      </c>
      <c r="B14" s="4">
        <v>0</v>
      </c>
    </row>
    <row r="15" spans="1:2" x14ac:dyDescent="0.2">
      <c r="A15" s="2" t="s">
        <v>10</v>
      </c>
      <c r="B15" s="4">
        <v>3</v>
      </c>
    </row>
    <row r="16" spans="1:2" x14ac:dyDescent="0.2">
      <c r="A16" s="2" t="s">
        <v>11</v>
      </c>
      <c r="B16" s="4">
        <v>0</v>
      </c>
    </row>
    <row r="17" spans="1:2" x14ac:dyDescent="0.2">
      <c r="A17" s="2" t="s">
        <v>12</v>
      </c>
      <c r="B17" s="4">
        <v>50</v>
      </c>
    </row>
    <row r="18" spans="1:2" x14ac:dyDescent="0.2">
      <c r="A18" s="2" t="s">
        <v>13</v>
      </c>
      <c r="B18" s="4">
        <v>11</v>
      </c>
    </row>
    <row r="19" spans="1:2" x14ac:dyDescent="0.2">
      <c r="A19" s="2" t="s">
        <v>14</v>
      </c>
      <c r="B19" s="4">
        <v>0</v>
      </c>
    </row>
    <row r="20" spans="1:2" x14ac:dyDescent="0.2">
      <c r="A20" s="2" t="s">
        <v>15</v>
      </c>
      <c r="B20" s="4">
        <v>0</v>
      </c>
    </row>
    <row r="21" spans="1:2" x14ac:dyDescent="0.2">
      <c r="A21" s="2" t="s">
        <v>16</v>
      </c>
      <c r="B21" s="4">
        <v>5</v>
      </c>
    </row>
    <row r="22" spans="1:2" x14ac:dyDescent="0.2">
      <c r="A22" s="2" t="s">
        <v>17</v>
      </c>
      <c r="B22" s="4">
        <v>0</v>
      </c>
    </row>
    <row r="23" spans="1:2" x14ac:dyDescent="0.2">
      <c r="A23" s="2" t="s">
        <v>18</v>
      </c>
      <c r="B23" s="4">
        <v>2</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Hoja64"/>
  <dimension ref="A2:B23"/>
  <sheetViews>
    <sheetView zoomScaleNormal="100" workbookViewId="0">
      <selection activeCell="B5" sqref="B5:B23"/>
    </sheetView>
  </sheetViews>
  <sheetFormatPr baseColWidth="10" defaultColWidth="9.140625" defaultRowHeight="12.75" x14ac:dyDescent="0.2"/>
  <cols>
    <col min="1" max="1" width="80" bestFit="1" customWidth="1"/>
  </cols>
  <sheetData>
    <row r="2" spans="1:2" ht="45" x14ac:dyDescent="0.2">
      <c r="A2" s="1" t="s">
        <v>81</v>
      </c>
      <c r="B2" s="3" t="s">
        <v>19</v>
      </c>
    </row>
    <row r="5" spans="1:2" x14ac:dyDescent="0.2">
      <c r="A5" s="2" t="s">
        <v>0</v>
      </c>
      <c r="B5" s="4">
        <v>6</v>
      </c>
    </row>
    <row r="6" spans="1:2" x14ac:dyDescent="0.2">
      <c r="A6" s="2" t="s">
        <v>1</v>
      </c>
      <c r="B6" s="4">
        <v>0</v>
      </c>
    </row>
    <row r="7" spans="1:2" x14ac:dyDescent="0.2">
      <c r="A7" s="2" t="s">
        <v>2</v>
      </c>
      <c r="B7" s="4">
        <v>64</v>
      </c>
    </row>
    <row r="8" spans="1:2" x14ac:dyDescent="0.2">
      <c r="A8" s="2" t="s">
        <v>3</v>
      </c>
      <c r="B8" s="4">
        <v>0</v>
      </c>
    </row>
    <row r="9" spans="1:2" x14ac:dyDescent="0.2">
      <c r="A9" s="2" t="s">
        <v>4</v>
      </c>
      <c r="B9" s="4">
        <v>1</v>
      </c>
    </row>
    <row r="10" spans="1:2" x14ac:dyDescent="0.2">
      <c r="A10" s="2" t="s">
        <v>5</v>
      </c>
      <c r="B10" s="4">
        <v>0</v>
      </c>
    </row>
    <row r="11" spans="1:2" x14ac:dyDescent="0.2">
      <c r="A11" s="2" t="s">
        <v>6</v>
      </c>
      <c r="B11" s="4">
        <v>1</v>
      </c>
    </row>
    <row r="12" spans="1:2" x14ac:dyDescent="0.2">
      <c r="A12" s="2" t="s">
        <v>7</v>
      </c>
      <c r="B12" s="4">
        <v>0</v>
      </c>
    </row>
    <row r="13" spans="1:2" x14ac:dyDescent="0.2">
      <c r="A13" s="2" t="s">
        <v>8</v>
      </c>
      <c r="B13" s="4">
        <v>0</v>
      </c>
    </row>
    <row r="14" spans="1:2" x14ac:dyDescent="0.2">
      <c r="A14" s="2" t="s">
        <v>9</v>
      </c>
      <c r="B14" s="4">
        <v>0</v>
      </c>
    </row>
    <row r="15" spans="1:2" x14ac:dyDescent="0.2">
      <c r="A15" s="2" t="s">
        <v>10</v>
      </c>
      <c r="B15" s="4">
        <v>0</v>
      </c>
    </row>
    <row r="16" spans="1:2" x14ac:dyDescent="0.2">
      <c r="A16" s="2" t="s">
        <v>11</v>
      </c>
      <c r="B16" s="4">
        <v>0</v>
      </c>
    </row>
    <row r="17" spans="1:2" x14ac:dyDescent="0.2">
      <c r="A17" s="2" t="s">
        <v>12</v>
      </c>
      <c r="B17" s="4">
        <v>120</v>
      </c>
    </row>
    <row r="18" spans="1:2" x14ac:dyDescent="0.2">
      <c r="A18" s="2" t="s">
        <v>13</v>
      </c>
      <c r="B18" s="4">
        <v>24</v>
      </c>
    </row>
    <row r="19" spans="1:2" x14ac:dyDescent="0.2">
      <c r="A19" s="2" t="s">
        <v>14</v>
      </c>
      <c r="B19" s="4">
        <v>0</v>
      </c>
    </row>
    <row r="20" spans="1:2" x14ac:dyDescent="0.2">
      <c r="A20" s="2" t="s">
        <v>15</v>
      </c>
      <c r="B20" s="4">
        <v>4</v>
      </c>
    </row>
    <row r="21" spans="1:2" x14ac:dyDescent="0.2">
      <c r="A21" s="2" t="s">
        <v>16</v>
      </c>
      <c r="B21" s="4">
        <v>7</v>
      </c>
    </row>
    <row r="22" spans="1:2" x14ac:dyDescent="0.2">
      <c r="A22" s="2" t="s">
        <v>17</v>
      </c>
      <c r="B22" s="4">
        <v>6</v>
      </c>
    </row>
    <row r="23" spans="1:2" x14ac:dyDescent="0.2">
      <c r="A23" s="2" t="s">
        <v>18</v>
      </c>
      <c r="B23" s="4">
        <v>4</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Hoja65"/>
  <dimension ref="A2:B23"/>
  <sheetViews>
    <sheetView zoomScaleNormal="100" workbookViewId="0">
      <selection activeCell="B5" sqref="B5:B23"/>
    </sheetView>
  </sheetViews>
  <sheetFormatPr baseColWidth="10" defaultColWidth="9.140625" defaultRowHeight="12.75" x14ac:dyDescent="0.2"/>
  <cols>
    <col min="1" max="1" width="80" bestFit="1" customWidth="1"/>
  </cols>
  <sheetData>
    <row r="2" spans="1:2" ht="45" x14ac:dyDescent="0.2">
      <c r="A2" s="1" t="s">
        <v>82</v>
      </c>
      <c r="B2" s="3" t="s">
        <v>19</v>
      </c>
    </row>
    <row r="5" spans="1:2" x14ac:dyDescent="0.2">
      <c r="A5" s="2" t="s">
        <v>0</v>
      </c>
      <c r="B5" s="4">
        <v>11</v>
      </c>
    </row>
    <row r="6" spans="1:2" x14ac:dyDescent="0.2">
      <c r="A6" s="2" t="s">
        <v>1</v>
      </c>
      <c r="B6" s="4">
        <v>3</v>
      </c>
    </row>
    <row r="7" spans="1:2" x14ac:dyDescent="0.2">
      <c r="A7" s="2" t="s">
        <v>2</v>
      </c>
      <c r="B7" s="4">
        <v>56</v>
      </c>
    </row>
    <row r="8" spans="1:2" x14ac:dyDescent="0.2">
      <c r="A8" s="2" t="s">
        <v>3</v>
      </c>
      <c r="B8" s="4">
        <v>5</v>
      </c>
    </row>
    <row r="9" spans="1:2" x14ac:dyDescent="0.2">
      <c r="A9" s="2" t="s">
        <v>4</v>
      </c>
      <c r="B9" s="4">
        <v>2</v>
      </c>
    </row>
    <row r="10" spans="1:2" x14ac:dyDescent="0.2">
      <c r="A10" s="2" t="s">
        <v>5</v>
      </c>
      <c r="B10" s="4">
        <v>0</v>
      </c>
    </row>
    <row r="11" spans="1:2" x14ac:dyDescent="0.2">
      <c r="A11" s="2" t="s">
        <v>6</v>
      </c>
      <c r="B11" s="4">
        <v>0</v>
      </c>
    </row>
    <row r="12" spans="1:2" x14ac:dyDescent="0.2">
      <c r="A12" s="2" t="s">
        <v>7</v>
      </c>
      <c r="B12" s="4">
        <v>1</v>
      </c>
    </row>
    <row r="13" spans="1:2" x14ac:dyDescent="0.2">
      <c r="A13" s="2" t="s">
        <v>8</v>
      </c>
      <c r="B13" s="4">
        <v>0</v>
      </c>
    </row>
    <row r="14" spans="1:2" x14ac:dyDescent="0.2">
      <c r="A14" s="2" t="s">
        <v>9</v>
      </c>
      <c r="B14" s="4">
        <v>0</v>
      </c>
    </row>
    <row r="15" spans="1:2" x14ac:dyDescent="0.2">
      <c r="A15" s="2" t="s">
        <v>10</v>
      </c>
      <c r="B15" s="4">
        <v>1</v>
      </c>
    </row>
    <row r="16" spans="1:2" x14ac:dyDescent="0.2">
      <c r="A16" s="2" t="s">
        <v>11</v>
      </c>
      <c r="B16" s="4">
        <v>0</v>
      </c>
    </row>
    <row r="17" spans="1:2" x14ac:dyDescent="0.2">
      <c r="A17" s="2" t="s">
        <v>12</v>
      </c>
      <c r="B17" s="4">
        <v>80</v>
      </c>
    </row>
    <row r="18" spans="1:2" x14ac:dyDescent="0.2">
      <c r="A18" s="2" t="s">
        <v>13</v>
      </c>
      <c r="B18" s="4">
        <v>25</v>
      </c>
    </row>
    <row r="19" spans="1:2" x14ac:dyDescent="0.2">
      <c r="A19" s="2" t="s">
        <v>14</v>
      </c>
      <c r="B19" s="4">
        <v>0</v>
      </c>
    </row>
    <row r="20" spans="1:2" x14ac:dyDescent="0.2">
      <c r="A20" s="2" t="s">
        <v>15</v>
      </c>
      <c r="B20" s="4">
        <v>1</v>
      </c>
    </row>
    <row r="21" spans="1:2" x14ac:dyDescent="0.2">
      <c r="A21" s="2" t="s">
        <v>16</v>
      </c>
      <c r="B21" s="4">
        <v>8</v>
      </c>
    </row>
    <row r="22" spans="1:2" x14ac:dyDescent="0.2">
      <c r="A22" s="2" t="s">
        <v>17</v>
      </c>
      <c r="B22" s="4">
        <v>10</v>
      </c>
    </row>
    <row r="23" spans="1:2" x14ac:dyDescent="0.2">
      <c r="A23" s="2" t="s">
        <v>18</v>
      </c>
      <c r="B23" s="4">
        <v>4</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Hoja66"/>
  <dimension ref="A2:B23"/>
  <sheetViews>
    <sheetView zoomScaleNormal="100" workbookViewId="0">
      <selection activeCell="B5" sqref="B5:B23"/>
    </sheetView>
  </sheetViews>
  <sheetFormatPr baseColWidth="10" defaultColWidth="9.140625" defaultRowHeight="12.75" x14ac:dyDescent="0.2"/>
  <cols>
    <col min="1" max="1" width="80" bestFit="1" customWidth="1"/>
  </cols>
  <sheetData>
    <row r="2" spans="1:2" ht="45" x14ac:dyDescent="0.2">
      <c r="A2" s="1" t="s">
        <v>83</v>
      </c>
      <c r="B2" s="3" t="s">
        <v>19</v>
      </c>
    </row>
    <row r="5" spans="1:2" x14ac:dyDescent="0.2">
      <c r="A5" s="2" t="s">
        <v>0</v>
      </c>
      <c r="B5" s="4">
        <v>11</v>
      </c>
    </row>
    <row r="6" spans="1:2" x14ac:dyDescent="0.2">
      <c r="A6" s="2" t="s">
        <v>1</v>
      </c>
      <c r="B6" s="4">
        <v>1</v>
      </c>
    </row>
    <row r="7" spans="1:2" x14ac:dyDescent="0.2">
      <c r="A7" s="2" t="s">
        <v>2</v>
      </c>
      <c r="B7" s="4">
        <v>53</v>
      </c>
    </row>
    <row r="8" spans="1:2" x14ac:dyDescent="0.2">
      <c r="A8" s="2" t="s">
        <v>3</v>
      </c>
      <c r="B8" s="4">
        <v>0</v>
      </c>
    </row>
    <row r="9" spans="1:2" x14ac:dyDescent="0.2">
      <c r="A9" s="2" t="s">
        <v>4</v>
      </c>
      <c r="B9" s="4">
        <v>4</v>
      </c>
    </row>
    <row r="10" spans="1:2" x14ac:dyDescent="0.2">
      <c r="A10" s="2" t="s">
        <v>5</v>
      </c>
      <c r="B10" s="4">
        <v>0</v>
      </c>
    </row>
    <row r="11" spans="1:2" x14ac:dyDescent="0.2">
      <c r="A11" s="2" t="s">
        <v>6</v>
      </c>
      <c r="B11" s="4">
        <v>0</v>
      </c>
    </row>
    <row r="12" spans="1:2" x14ac:dyDescent="0.2">
      <c r="A12" s="2" t="s">
        <v>7</v>
      </c>
      <c r="B12" s="4">
        <v>2</v>
      </c>
    </row>
    <row r="13" spans="1:2" x14ac:dyDescent="0.2">
      <c r="A13" s="2" t="s">
        <v>8</v>
      </c>
      <c r="B13" s="4">
        <v>0</v>
      </c>
    </row>
    <row r="14" spans="1:2" x14ac:dyDescent="0.2">
      <c r="A14" s="2" t="s">
        <v>9</v>
      </c>
      <c r="B14" s="4">
        <v>0</v>
      </c>
    </row>
    <row r="15" spans="1:2" x14ac:dyDescent="0.2">
      <c r="A15" s="2" t="s">
        <v>10</v>
      </c>
      <c r="B15" s="4">
        <v>2</v>
      </c>
    </row>
    <row r="16" spans="1:2" x14ac:dyDescent="0.2">
      <c r="A16" s="2" t="s">
        <v>11</v>
      </c>
      <c r="B16" s="4">
        <v>1</v>
      </c>
    </row>
    <row r="17" spans="1:2" x14ac:dyDescent="0.2">
      <c r="A17" s="2" t="s">
        <v>12</v>
      </c>
      <c r="B17" s="4">
        <v>36</v>
      </c>
    </row>
    <row r="18" spans="1:2" x14ac:dyDescent="0.2">
      <c r="A18" s="2" t="s">
        <v>13</v>
      </c>
      <c r="B18" s="4">
        <v>23</v>
      </c>
    </row>
    <row r="19" spans="1:2" x14ac:dyDescent="0.2">
      <c r="A19" s="2" t="s">
        <v>14</v>
      </c>
      <c r="B19" s="4">
        <v>0</v>
      </c>
    </row>
    <row r="20" spans="1:2" x14ac:dyDescent="0.2">
      <c r="A20" s="2" t="s">
        <v>15</v>
      </c>
      <c r="B20" s="4">
        <v>0</v>
      </c>
    </row>
    <row r="21" spans="1:2" x14ac:dyDescent="0.2">
      <c r="A21" s="2" t="s">
        <v>16</v>
      </c>
      <c r="B21" s="4">
        <v>9</v>
      </c>
    </row>
    <row r="22" spans="1:2" x14ac:dyDescent="0.2">
      <c r="A22" s="2" t="s">
        <v>17</v>
      </c>
      <c r="B22" s="4">
        <v>12</v>
      </c>
    </row>
    <row r="23" spans="1:2" x14ac:dyDescent="0.2">
      <c r="A23" s="2" t="s">
        <v>18</v>
      </c>
      <c r="B23" s="4">
        <v>4</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Hoja67"/>
  <dimension ref="A2:B23"/>
  <sheetViews>
    <sheetView zoomScaleNormal="100" workbookViewId="0">
      <selection activeCell="B5" sqref="B5:B23"/>
    </sheetView>
  </sheetViews>
  <sheetFormatPr baseColWidth="10" defaultColWidth="9.140625" defaultRowHeight="12.75" x14ac:dyDescent="0.2"/>
  <cols>
    <col min="1" max="1" width="80" bestFit="1" customWidth="1"/>
  </cols>
  <sheetData>
    <row r="2" spans="1:2" ht="45" x14ac:dyDescent="0.2">
      <c r="A2" s="1" t="s">
        <v>84</v>
      </c>
      <c r="B2" s="3" t="s">
        <v>19</v>
      </c>
    </row>
    <row r="5" spans="1:2" x14ac:dyDescent="0.2">
      <c r="A5" s="2" t="s">
        <v>0</v>
      </c>
      <c r="B5" s="4">
        <v>19</v>
      </c>
    </row>
    <row r="6" spans="1:2" x14ac:dyDescent="0.2">
      <c r="A6" s="2" t="s">
        <v>1</v>
      </c>
      <c r="B6" s="4">
        <v>0</v>
      </c>
    </row>
    <row r="7" spans="1:2" x14ac:dyDescent="0.2">
      <c r="A7" s="2" t="s">
        <v>2</v>
      </c>
      <c r="B7" s="4">
        <v>52</v>
      </c>
    </row>
    <row r="8" spans="1:2" x14ac:dyDescent="0.2">
      <c r="A8" s="2" t="s">
        <v>3</v>
      </c>
      <c r="B8" s="4">
        <v>2</v>
      </c>
    </row>
    <row r="9" spans="1:2" x14ac:dyDescent="0.2">
      <c r="A9" s="2" t="s">
        <v>4</v>
      </c>
      <c r="B9" s="4">
        <v>1</v>
      </c>
    </row>
    <row r="10" spans="1:2" x14ac:dyDescent="0.2">
      <c r="A10" s="2" t="s">
        <v>5</v>
      </c>
      <c r="B10" s="4">
        <v>0</v>
      </c>
    </row>
    <row r="11" spans="1:2" x14ac:dyDescent="0.2">
      <c r="A11" s="2" t="s">
        <v>6</v>
      </c>
      <c r="B11" s="4">
        <v>0</v>
      </c>
    </row>
    <row r="12" spans="1:2" x14ac:dyDescent="0.2">
      <c r="A12" s="2" t="s">
        <v>7</v>
      </c>
      <c r="B12" s="4">
        <v>0</v>
      </c>
    </row>
    <row r="13" spans="1:2" x14ac:dyDescent="0.2">
      <c r="A13" s="2" t="s">
        <v>8</v>
      </c>
      <c r="B13" s="4">
        <v>0</v>
      </c>
    </row>
    <row r="14" spans="1:2" x14ac:dyDescent="0.2">
      <c r="A14" s="2" t="s">
        <v>9</v>
      </c>
      <c r="B14" s="4">
        <v>0</v>
      </c>
    </row>
    <row r="15" spans="1:2" x14ac:dyDescent="0.2">
      <c r="A15" s="2" t="s">
        <v>10</v>
      </c>
      <c r="B15" s="4">
        <v>1</v>
      </c>
    </row>
    <row r="16" spans="1:2" x14ac:dyDescent="0.2">
      <c r="A16" s="2" t="s">
        <v>11</v>
      </c>
      <c r="B16" s="4">
        <v>0</v>
      </c>
    </row>
    <row r="17" spans="1:2" x14ac:dyDescent="0.2">
      <c r="A17" s="2" t="s">
        <v>12</v>
      </c>
      <c r="B17" s="4">
        <v>33</v>
      </c>
    </row>
    <row r="18" spans="1:2" x14ac:dyDescent="0.2">
      <c r="A18" s="2" t="s">
        <v>13</v>
      </c>
      <c r="B18" s="4">
        <v>12</v>
      </c>
    </row>
    <row r="19" spans="1:2" x14ac:dyDescent="0.2">
      <c r="A19" s="2" t="s">
        <v>14</v>
      </c>
      <c r="B19" s="4">
        <v>0</v>
      </c>
    </row>
    <row r="20" spans="1:2" x14ac:dyDescent="0.2">
      <c r="A20" s="2" t="s">
        <v>15</v>
      </c>
      <c r="B20" s="4">
        <v>2</v>
      </c>
    </row>
    <row r="21" spans="1:2" x14ac:dyDescent="0.2">
      <c r="A21" s="2" t="s">
        <v>16</v>
      </c>
      <c r="B21" s="4">
        <v>7</v>
      </c>
    </row>
    <row r="22" spans="1:2" x14ac:dyDescent="0.2">
      <c r="A22" s="2" t="s">
        <v>17</v>
      </c>
      <c r="B22" s="4">
        <v>6</v>
      </c>
    </row>
    <row r="23" spans="1:2" x14ac:dyDescent="0.2">
      <c r="A23" s="2" t="s">
        <v>18</v>
      </c>
      <c r="B23" s="4">
        <v>2</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Hoja68"/>
  <dimension ref="A2:B23"/>
  <sheetViews>
    <sheetView zoomScaleNormal="100" workbookViewId="0">
      <selection activeCell="B5" sqref="B5:B23"/>
    </sheetView>
  </sheetViews>
  <sheetFormatPr baseColWidth="10" defaultColWidth="9.140625" defaultRowHeight="12.75" x14ac:dyDescent="0.2"/>
  <cols>
    <col min="1" max="1" width="80" bestFit="1" customWidth="1"/>
  </cols>
  <sheetData>
    <row r="2" spans="1:2" ht="45" x14ac:dyDescent="0.2">
      <c r="A2" s="1" t="s">
        <v>85</v>
      </c>
      <c r="B2" s="3" t="s">
        <v>19</v>
      </c>
    </row>
    <row r="5" spans="1:2" x14ac:dyDescent="0.2">
      <c r="A5" s="2" t="s">
        <v>0</v>
      </c>
      <c r="B5" s="4">
        <v>8</v>
      </c>
    </row>
    <row r="6" spans="1:2" x14ac:dyDescent="0.2">
      <c r="A6" s="2" t="s">
        <v>1</v>
      </c>
      <c r="B6" s="4">
        <v>3</v>
      </c>
    </row>
    <row r="7" spans="1:2" x14ac:dyDescent="0.2">
      <c r="A7" s="2" t="s">
        <v>2</v>
      </c>
      <c r="B7" s="4">
        <v>57</v>
      </c>
    </row>
    <row r="8" spans="1:2" x14ac:dyDescent="0.2">
      <c r="A8" s="2" t="s">
        <v>3</v>
      </c>
      <c r="B8" s="4">
        <v>4</v>
      </c>
    </row>
    <row r="9" spans="1:2" x14ac:dyDescent="0.2">
      <c r="A9" s="2" t="s">
        <v>4</v>
      </c>
      <c r="B9" s="4">
        <v>2</v>
      </c>
    </row>
    <row r="10" spans="1:2" x14ac:dyDescent="0.2">
      <c r="A10" s="2" t="s">
        <v>5</v>
      </c>
      <c r="B10" s="4">
        <v>0</v>
      </c>
    </row>
    <row r="11" spans="1:2" x14ac:dyDescent="0.2">
      <c r="A11" s="2" t="s">
        <v>6</v>
      </c>
      <c r="B11" s="4">
        <v>0</v>
      </c>
    </row>
    <row r="12" spans="1:2" x14ac:dyDescent="0.2">
      <c r="A12" s="2" t="s">
        <v>7</v>
      </c>
      <c r="B12" s="4">
        <v>0</v>
      </c>
    </row>
    <row r="13" spans="1:2" x14ac:dyDescent="0.2">
      <c r="A13" s="2" t="s">
        <v>8</v>
      </c>
      <c r="B13" s="4">
        <v>0</v>
      </c>
    </row>
    <row r="14" spans="1:2" x14ac:dyDescent="0.2">
      <c r="A14" s="2" t="s">
        <v>9</v>
      </c>
      <c r="B14" s="4">
        <v>0</v>
      </c>
    </row>
    <row r="15" spans="1:2" x14ac:dyDescent="0.2">
      <c r="A15" s="2" t="s">
        <v>10</v>
      </c>
      <c r="B15" s="4">
        <v>2</v>
      </c>
    </row>
    <row r="16" spans="1:2" x14ac:dyDescent="0.2">
      <c r="A16" s="2" t="s">
        <v>11</v>
      </c>
      <c r="B16" s="4">
        <v>0</v>
      </c>
    </row>
    <row r="17" spans="1:2" x14ac:dyDescent="0.2">
      <c r="A17" s="2" t="s">
        <v>12</v>
      </c>
      <c r="B17" s="4">
        <v>47</v>
      </c>
    </row>
    <row r="18" spans="1:2" x14ac:dyDescent="0.2">
      <c r="A18" s="2" t="s">
        <v>13</v>
      </c>
      <c r="B18" s="4">
        <v>22</v>
      </c>
    </row>
    <row r="19" spans="1:2" x14ac:dyDescent="0.2">
      <c r="A19" s="2" t="s">
        <v>14</v>
      </c>
      <c r="B19" s="4">
        <v>0</v>
      </c>
    </row>
    <row r="20" spans="1:2" x14ac:dyDescent="0.2">
      <c r="A20" s="2" t="s">
        <v>15</v>
      </c>
      <c r="B20" s="4">
        <v>0</v>
      </c>
    </row>
    <row r="21" spans="1:2" x14ac:dyDescent="0.2">
      <c r="A21" s="2" t="s">
        <v>16</v>
      </c>
      <c r="B21" s="4">
        <v>4</v>
      </c>
    </row>
    <row r="22" spans="1:2" x14ac:dyDescent="0.2">
      <c r="A22" s="2" t="s">
        <v>17</v>
      </c>
      <c r="B22" s="4">
        <v>1</v>
      </c>
    </row>
    <row r="23" spans="1:2" x14ac:dyDescent="0.2">
      <c r="A23" s="2" t="s">
        <v>18</v>
      </c>
      <c r="B23" s="4">
        <v>1</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GP379"/>
  <sheetViews>
    <sheetView tabSelected="1" zoomScaleNormal="100" workbookViewId="0">
      <selection activeCell="I6" sqref="I6"/>
    </sheetView>
  </sheetViews>
  <sheetFormatPr baseColWidth="10" defaultColWidth="7.7109375" defaultRowHeight="16.5" x14ac:dyDescent="0.2"/>
  <cols>
    <col min="1" max="1" width="92.42578125" customWidth="1"/>
    <col min="3" max="3" width="8.5703125" bestFit="1" customWidth="1"/>
    <col min="4" max="5" width="9.5703125" style="75" customWidth="1"/>
    <col min="14" max="17" width="7.7109375" customWidth="1"/>
  </cols>
  <sheetData>
    <row r="1" spans="1:198" s="5" customFormat="1" ht="13.5" customHeight="1" x14ac:dyDescent="0.2">
      <c r="A1"/>
      <c r="B1" s="19"/>
      <c r="C1" s="19"/>
      <c r="D1" s="19"/>
      <c r="E1" s="20"/>
      <c r="F1" s="20"/>
      <c r="G1" s="20"/>
      <c r="H1" s="20"/>
      <c r="I1" s="20"/>
      <c r="J1" s="20"/>
      <c r="K1" s="20"/>
      <c r="L1" s="20"/>
      <c r="M1" s="20"/>
      <c r="N1" s="20"/>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row>
    <row r="2" spans="1:198" s="5" customFormat="1" ht="13.5" customHeight="1" x14ac:dyDescent="0.2">
      <c r="A2"/>
      <c r="B2" s="19"/>
      <c r="C2" s="19"/>
      <c r="D2" s="75"/>
      <c r="E2" s="75"/>
      <c r="F2" s="20"/>
      <c r="G2" s="20"/>
      <c r="H2" s="20"/>
      <c r="I2" s="20"/>
      <c r="J2" s="20"/>
      <c r="K2" s="20"/>
      <c r="L2" s="20"/>
      <c r="M2" s="20"/>
      <c r="N2" s="20"/>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row>
    <row r="3" spans="1:198" s="5" customFormat="1" ht="13.5" customHeight="1" x14ac:dyDescent="0.2">
      <c r="A3"/>
      <c r="B3" s="19"/>
      <c r="C3" s="19"/>
      <c r="D3" s="75"/>
      <c r="E3" s="75"/>
      <c r="F3" s="20"/>
      <c r="G3" s="20"/>
      <c r="H3" s="20"/>
      <c r="I3" s="20"/>
      <c r="J3" s="20"/>
      <c r="K3" s="20"/>
      <c r="L3" s="20"/>
      <c r="M3" s="20"/>
      <c r="N3" s="20"/>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row>
    <row r="4" spans="1:198" s="5" customFormat="1" ht="13.5" customHeight="1" x14ac:dyDescent="0.2">
      <c r="A4"/>
      <c r="B4" s="19"/>
      <c r="C4" s="19"/>
      <c r="D4" s="75"/>
      <c r="E4" s="75"/>
      <c r="F4" s="20"/>
      <c r="G4" s="20"/>
      <c r="H4" s="20"/>
      <c r="I4" s="20"/>
      <c r="J4" s="20"/>
      <c r="K4" s="20"/>
      <c r="L4" s="20"/>
      <c r="M4" s="20"/>
      <c r="N4" s="20"/>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row>
    <row r="5" spans="1:198" s="5" customFormat="1" ht="13.5" customHeight="1" x14ac:dyDescent="0.25">
      <c r="A5" s="9"/>
      <c r="B5" s="21"/>
      <c r="C5" s="22"/>
      <c r="D5" s="75"/>
      <c r="E5" s="75"/>
      <c r="F5" s="23"/>
      <c r="G5" s="23"/>
      <c r="H5" s="23"/>
      <c r="I5" s="23"/>
      <c r="J5" s="23"/>
      <c r="K5" s="23"/>
      <c r="L5" s="23"/>
      <c r="M5" s="23"/>
      <c r="N5" s="23"/>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row>
    <row r="6" spans="1:198" s="5" customFormat="1" ht="13.5" customHeight="1" x14ac:dyDescent="0.25">
      <c r="A6" s="12" t="s">
        <v>492</v>
      </c>
      <c r="B6" s="21"/>
      <c r="C6" s="22"/>
      <c r="D6" s="22"/>
      <c r="E6" s="22"/>
      <c r="F6" s="23"/>
      <c r="G6" s="23"/>
      <c r="H6" s="23"/>
      <c r="I6" s="23"/>
      <c r="J6" s="23"/>
      <c r="K6" s="23"/>
      <c r="L6" s="23"/>
      <c r="M6" s="23"/>
      <c r="N6" s="23"/>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row>
    <row r="7" spans="1:198" s="15" customFormat="1" ht="13.5" customHeight="1" x14ac:dyDescent="0.25">
      <c r="A7" s="17" t="s">
        <v>468</v>
      </c>
      <c r="B7" s="24"/>
      <c r="C7" s="24"/>
      <c r="D7" s="75"/>
      <c r="E7" s="75"/>
      <c r="F7" s="25"/>
      <c r="G7" s="25"/>
      <c r="H7" s="25"/>
      <c r="I7" s="25"/>
      <c r="J7" s="25"/>
      <c r="K7" s="25"/>
      <c r="L7" s="25"/>
      <c r="M7" s="25"/>
      <c r="N7" s="25"/>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row>
    <row r="8" spans="1:198" s="5" customFormat="1" ht="13.5" customHeight="1" thickBot="1" x14ac:dyDescent="0.25">
      <c r="A8"/>
      <c r="B8" s="26"/>
      <c r="C8" s="26"/>
      <c r="D8" s="26"/>
      <c r="E8" s="26"/>
      <c r="F8" s="19"/>
      <c r="G8" s="20"/>
      <c r="H8" s="20"/>
      <c r="I8" s="20"/>
      <c r="J8" s="20"/>
      <c r="K8" s="20"/>
      <c r="L8" s="20"/>
      <c r="M8" s="20"/>
      <c r="N8" s="20"/>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row>
    <row r="9" spans="1:198" s="44" customFormat="1" ht="45" customHeight="1" thickTop="1" x14ac:dyDescent="0.2">
      <c r="A9" s="28" t="s">
        <v>87</v>
      </c>
      <c r="B9" s="29" t="s">
        <v>89</v>
      </c>
      <c r="C9" s="29" t="s">
        <v>90</v>
      </c>
      <c r="D9" s="29" t="s">
        <v>487</v>
      </c>
      <c r="E9" s="29" t="s">
        <v>488</v>
      </c>
      <c r="F9" s="29" t="s">
        <v>93</v>
      </c>
      <c r="G9" s="29" t="s">
        <v>94</v>
      </c>
      <c r="H9" s="29" t="s">
        <v>95</v>
      </c>
      <c r="I9" s="29" t="s">
        <v>96</v>
      </c>
      <c r="J9" s="29" t="s">
        <v>97</v>
      </c>
      <c r="K9" s="29" t="s">
        <v>98</v>
      </c>
      <c r="L9" s="29" t="s">
        <v>99</v>
      </c>
      <c r="M9" s="29" t="s">
        <v>100</v>
      </c>
      <c r="N9" s="29" t="s">
        <v>88</v>
      </c>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row>
    <row r="10" spans="1:198" s="45" customFormat="1" ht="13.15" customHeight="1" x14ac:dyDescent="0.2">
      <c r="A10" s="57" t="s">
        <v>119</v>
      </c>
      <c r="B10" s="76">
        <v>6</v>
      </c>
      <c r="C10" s="76">
        <v>9</v>
      </c>
      <c r="D10" s="76">
        <v>7</v>
      </c>
      <c r="E10" s="76">
        <v>6</v>
      </c>
      <c r="F10" s="76">
        <v>7</v>
      </c>
      <c r="G10" s="76">
        <v>8</v>
      </c>
      <c r="H10" s="76">
        <v>8</v>
      </c>
      <c r="I10" s="76">
        <v>6</v>
      </c>
      <c r="J10" s="76"/>
      <c r="K10" s="76"/>
      <c r="L10" s="76"/>
      <c r="M10" s="76"/>
      <c r="N10" s="31">
        <f>I10</f>
        <v>6</v>
      </c>
      <c r="O10" s="84" t="s">
        <v>485</v>
      </c>
      <c r="P10" s="84"/>
      <c r="Q10" s="84"/>
      <c r="R10" s="84"/>
      <c r="S10" s="84"/>
      <c r="T10" s="84"/>
      <c r="U10" s="84"/>
      <c r="V10" s="84"/>
      <c r="W10" s="84"/>
      <c r="X10" s="84"/>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c r="EE10" s="46"/>
      <c r="EF10" s="46"/>
      <c r="EG10" s="46"/>
      <c r="EH10" s="46"/>
      <c r="EI10" s="46"/>
      <c r="EJ10" s="46"/>
      <c r="EK10" s="46"/>
      <c r="EL10" s="46"/>
      <c r="EM10" s="46"/>
      <c r="EN10" s="46"/>
      <c r="EO10" s="46"/>
      <c r="EP10" s="46"/>
      <c r="EQ10" s="46"/>
      <c r="ER10" s="46"/>
      <c r="ES10" s="46"/>
      <c r="ET10" s="46"/>
      <c r="EU10" s="46"/>
      <c r="EV10" s="46"/>
      <c r="EW10" s="46"/>
      <c r="EX10" s="46"/>
      <c r="EY10" s="46"/>
      <c r="EZ10" s="46"/>
      <c r="FA10" s="46"/>
      <c r="FB10" s="46"/>
      <c r="FC10" s="46"/>
      <c r="FD10" s="46"/>
      <c r="FE10" s="46"/>
      <c r="FF10" s="46"/>
      <c r="FG10" s="46"/>
      <c r="FH10" s="46"/>
      <c r="FI10" s="46"/>
      <c r="FJ10" s="46"/>
      <c r="FK10" s="46"/>
      <c r="FL10" s="46"/>
      <c r="FM10" s="46"/>
      <c r="FN10" s="46"/>
      <c r="FO10" s="46"/>
      <c r="FP10" s="46"/>
      <c r="FQ10" s="46"/>
      <c r="FR10" s="46"/>
      <c r="FS10" s="46"/>
      <c r="FT10" s="46"/>
      <c r="FU10" s="46"/>
      <c r="FV10" s="46"/>
      <c r="FW10" s="46"/>
      <c r="FX10" s="46"/>
      <c r="FY10" s="46"/>
      <c r="FZ10" s="46"/>
      <c r="GA10" s="46"/>
      <c r="GB10" s="46"/>
      <c r="GC10" s="46"/>
      <c r="GD10" s="46"/>
      <c r="GE10" s="46"/>
      <c r="GF10" s="46"/>
      <c r="GG10" s="46"/>
      <c r="GH10" s="46"/>
      <c r="GI10" s="46"/>
      <c r="GJ10" s="46"/>
      <c r="GK10" s="46"/>
      <c r="GL10" s="46"/>
      <c r="GM10" s="46"/>
      <c r="GN10" s="46"/>
      <c r="GO10" s="46"/>
      <c r="GP10" s="46"/>
    </row>
    <row r="11" spans="1:198" s="46" customFormat="1" ht="13.5" customHeight="1" x14ac:dyDescent="0.2">
      <c r="A11" s="43" t="s">
        <v>461</v>
      </c>
      <c r="B11" s="77">
        <f>+B13+B101+B107</f>
        <v>3</v>
      </c>
      <c r="C11" s="77">
        <f t="shared" ref="C11:E11" si="0">+C13+C101+C107</f>
        <v>7</v>
      </c>
      <c r="D11" s="77">
        <f t="shared" si="0"/>
        <v>5</v>
      </c>
      <c r="E11" s="77">
        <f t="shared" si="0"/>
        <v>2</v>
      </c>
      <c r="F11" s="77">
        <v>2</v>
      </c>
      <c r="G11" s="77">
        <v>2</v>
      </c>
      <c r="H11" s="77">
        <v>2</v>
      </c>
      <c r="I11" s="77">
        <v>2</v>
      </c>
      <c r="J11" s="77"/>
      <c r="K11" s="77"/>
      <c r="L11" s="77"/>
      <c r="M11" s="77"/>
      <c r="N11" s="31">
        <f>SUM(B11:M11)</f>
        <v>25</v>
      </c>
      <c r="O11" s="73"/>
      <c r="P11" s="73"/>
      <c r="Q11" s="73"/>
      <c r="R11" s="73"/>
      <c r="S11" s="73"/>
      <c r="T11" s="73"/>
    </row>
    <row r="12" spans="1:198" s="46" customFormat="1" ht="13.5" customHeight="1" x14ac:dyDescent="0.2">
      <c r="A12" s="47" t="s">
        <v>102</v>
      </c>
      <c r="B12" s="33"/>
      <c r="C12" s="74"/>
      <c r="D12" s="33"/>
      <c r="E12" s="33"/>
      <c r="F12" s="33"/>
      <c r="G12" s="33"/>
      <c r="H12" s="33"/>
      <c r="I12" s="33"/>
      <c r="J12" s="33"/>
      <c r="K12" s="33"/>
      <c r="L12" s="33"/>
      <c r="M12" s="33"/>
      <c r="N12" s="31"/>
    </row>
    <row r="13" spans="1:198" s="48" customFormat="1" ht="13.5" customHeight="1" x14ac:dyDescent="0.2">
      <c r="A13" s="47" t="s">
        <v>121</v>
      </c>
      <c r="B13" s="77">
        <f>+B14+B23+B30+B37+B54+B87+B98+B99</f>
        <v>1</v>
      </c>
      <c r="C13" s="77">
        <f>+C14+C23+C30+C37+C54+C87+C98+C99</f>
        <v>3</v>
      </c>
      <c r="D13" s="77">
        <f t="shared" ref="D13:E13" si="1">+D14+D23+D30+D37+D54+D87+D98+D99</f>
        <v>2</v>
      </c>
      <c r="E13" s="77">
        <f t="shared" si="1"/>
        <v>0</v>
      </c>
      <c r="F13" s="77">
        <v>1</v>
      </c>
      <c r="G13" s="77">
        <v>1</v>
      </c>
      <c r="H13" s="77">
        <v>2</v>
      </c>
      <c r="I13" s="77">
        <v>0</v>
      </c>
      <c r="J13" s="77"/>
      <c r="K13" s="77"/>
      <c r="L13" s="77"/>
      <c r="M13" s="77"/>
      <c r="N13" s="31">
        <f t="shared" ref="N13:N73" si="2">SUM(B13:M13)</f>
        <v>10</v>
      </c>
    </row>
    <row r="14" spans="1:198" s="48" customFormat="1" ht="13.5" customHeight="1" x14ac:dyDescent="0.2">
      <c r="A14" s="47" t="s">
        <v>141</v>
      </c>
      <c r="B14" s="66">
        <f>+SUM(B15:B22)</f>
        <v>0</v>
      </c>
      <c r="C14" s="66">
        <f t="shared" ref="C14" si="3">+SUM(C15:C22)</f>
        <v>0</v>
      </c>
      <c r="D14" s="66">
        <f t="shared" ref="D14" si="4">+SUM(D15:D22)</f>
        <v>0</v>
      </c>
      <c r="E14" s="66">
        <f t="shared" ref="E14" si="5">+SUM(E15:E22)</f>
        <v>0</v>
      </c>
      <c r="F14" s="66">
        <v>0</v>
      </c>
      <c r="G14" s="66">
        <v>0</v>
      </c>
      <c r="H14" s="66">
        <v>0</v>
      </c>
      <c r="I14" s="66">
        <v>0</v>
      </c>
      <c r="J14" s="66"/>
      <c r="K14" s="66"/>
      <c r="L14" s="66"/>
      <c r="M14" s="66"/>
      <c r="N14" s="31">
        <f t="shared" si="2"/>
        <v>0</v>
      </c>
    </row>
    <row r="15" spans="1:198" s="46" customFormat="1" ht="13.5" customHeight="1" x14ac:dyDescent="0.2">
      <c r="A15" s="43" t="s">
        <v>142</v>
      </c>
      <c r="B15" s="60">
        <v>0</v>
      </c>
      <c r="C15" s="60">
        <v>0</v>
      </c>
      <c r="D15" s="60">
        <v>0</v>
      </c>
      <c r="E15" s="60">
        <v>0</v>
      </c>
      <c r="F15" s="60">
        <v>0</v>
      </c>
      <c r="G15" s="60">
        <v>0</v>
      </c>
      <c r="H15" s="60">
        <v>0</v>
      </c>
      <c r="I15" s="60">
        <v>0</v>
      </c>
      <c r="J15" s="60"/>
      <c r="K15" s="60"/>
      <c r="L15" s="60"/>
      <c r="M15" s="60"/>
      <c r="N15" s="31">
        <f t="shared" ref="N15:N22" si="6">SUM(B15:M15)</f>
        <v>0</v>
      </c>
    </row>
    <row r="16" spans="1:198" s="46" customFormat="1" ht="13.5" customHeight="1" x14ac:dyDescent="0.2">
      <c r="A16" s="43" t="s">
        <v>143</v>
      </c>
      <c r="B16" s="60">
        <v>0</v>
      </c>
      <c r="C16" s="60">
        <v>0</v>
      </c>
      <c r="D16" s="60">
        <v>0</v>
      </c>
      <c r="E16" s="60">
        <v>0</v>
      </c>
      <c r="F16" s="60">
        <v>0</v>
      </c>
      <c r="G16" s="60">
        <v>0</v>
      </c>
      <c r="H16" s="60">
        <v>0</v>
      </c>
      <c r="I16" s="60">
        <v>0</v>
      </c>
      <c r="J16" s="60"/>
      <c r="K16" s="60"/>
      <c r="L16" s="60"/>
      <c r="M16" s="60"/>
      <c r="N16" s="31">
        <f t="shared" si="6"/>
        <v>0</v>
      </c>
    </row>
    <row r="17" spans="1:14" s="46" customFormat="1" ht="13.5" customHeight="1" x14ac:dyDescent="0.2">
      <c r="A17" s="43" t="s">
        <v>144</v>
      </c>
      <c r="B17" s="60">
        <v>0</v>
      </c>
      <c r="C17" s="60">
        <v>0</v>
      </c>
      <c r="D17" s="60">
        <v>0</v>
      </c>
      <c r="E17" s="60">
        <v>0</v>
      </c>
      <c r="F17" s="60">
        <v>0</v>
      </c>
      <c r="G17" s="60">
        <v>0</v>
      </c>
      <c r="H17" s="60">
        <v>0</v>
      </c>
      <c r="I17" s="60">
        <v>0</v>
      </c>
      <c r="J17" s="60"/>
      <c r="K17" s="60"/>
      <c r="L17" s="60"/>
      <c r="M17" s="60"/>
      <c r="N17" s="31">
        <f t="shared" si="6"/>
        <v>0</v>
      </c>
    </row>
    <row r="18" spans="1:14" s="46" customFormat="1" ht="13.5" customHeight="1" x14ac:dyDescent="0.2">
      <c r="A18" s="43" t="s">
        <v>145</v>
      </c>
      <c r="B18" s="60">
        <v>0</v>
      </c>
      <c r="C18" s="60">
        <v>0</v>
      </c>
      <c r="D18" s="60">
        <v>0</v>
      </c>
      <c r="E18" s="60">
        <v>0</v>
      </c>
      <c r="F18" s="60">
        <v>0</v>
      </c>
      <c r="G18" s="60">
        <v>0</v>
      </c>
      <c r="H18" s="60">
        <v>0</v>
      </c>
      <c r="I18" s="60">
        <v>0</v>
      </c>
      <c r="J18" s="60"/>
      <c r="K18" s="60"/>
      <c r="L18" s="60"/>
      <c r="M18" s="60"/>
      <c r="N18" s="31">
        <f t="shared" si="6"/>
        <v>0</v>
      </c>
    </row>
    <row r="19" spans="1:14" s="46" customFormat="1" ht="13.5" customHeight="1" x14ac:dyDescent="0.2">
      <c r="A19" s="43" t="s">
        <v>146</v>
      </c>
      <c r="B19" s="60">
        <v>0</v>
      </c>
      <c r="C19" s="60">
        <v>0</v>
      </c>
      <c r="D19" s="60">
        <v>0</v>
      </c>
      <c r="E19" s="60">
        <v>0</v>
      </c>
      <c r="F19" s="60">
        <v>0</v>
      </c>
      <c r="G19" s="60">
        <v>0</v>
      </c>
      <c r="H19" s="60">
        <v>0</v>
      </c>
      <c r="I19" s="60">
        <v>0</v>
      </c>
      <c r="J19" s="60"/>
      <c r="K19" s="60"/>
      <c r="L19" s="60"/>
      <c r="M19" s="60"/>
      <c r="N19" s="31">
        <f t="shared" si="6"/>
        <v>0</v>
      </c>
    </row>
    <row r="20" spans="1:14" s="46" customFormat="1" ht="13.5" customHeight="1" x14ac:dyDescent="0.2">
      <c r="A20" s="43" t="s">
        <v>147</v>
      </c>
      <c r="B20" s="60">
        <v>0</v>
      </c>
      <c r="C20" s="60">
        <v>0</v>
      </c>
      <c r="D20" s="60">
        <v>0</v>
      </c>
      <c r="E20" s="60">
        <v>0</v>
      </c>
      <c r="F20" s="60">
        <v>0</v>
      </c>
      <c r="G20" s="60">
        <v>0</v>
      </c>
      <c r="H20" s="60">
        <v>0</v>
      </c>
      <c r="I20" s="60">
        <v>0</v>
      </c>
      <c r="J20" s="60"/>
      <c r="K20" s="60"/>
      <c r="L20" s="60"/>
      <c r="M20" s="60"/>
      <c r="N20" s="31">
        <f t="shared" si="6"/>
        <v>0</v>
      </c>
    </row>
    <row r="21" spans="1:14" s="46" customFormat="1" ht="13.5" customHeight="1" x14ac:dyDescent="0.2">
      <c r="A21" s="43" t="s">
        <v>148</v>
      </c>
      <c r="B21" s="60">
        <v>0</v>
      </c>
      <c r="C21" s="60">
        <v>0</v>
      </c>
      <c r="D21" s="60">
        <v>0</v>
      </c>
      <c r="E21" s="60">
        <v>0</v>
      </c>
      <c r="F21" s="60">
        <v>0</v>
      </c>
      <c r="G21" s="60">
        <v>0</v>
      </c>
      <c r="H21" s="60">
        <v>0</v>
      </c>
      <c r="I21" s="60">
        <v>0</v>
      </c>
      <c r="J21" s="60"/>
      <c r="K21" s="60"/>
      <c r="L21" s="60"/>
      <c r="M21" s="60"/>
      <c r="N21" s="31">
        <f t="shared" si="6"/>
        <v>0</v>
      </c>
    </row>
    <row r="22" spans="1:14" s="46" customFormat="1" ht="13.5" customHeight="1" x14ac:dyDescent="0.2">
      <c r="A22" s="43" t="s">
        <v>149</v>
      </c>
      <c r="B22" s="60">
        <v>0</v>
      </c>
      <c r="C22" s="60">
        <v>0</v>
      </c>
      <c r="D22" s="60">
        <v>0</v>
      </c>
      <c r="E22" s="60">
        <v>0</v>
      </c>
      <c r="F22" s="60">
        <v>0</v>
      </c>
      <c r="G22" s="60">
        <v>0</v>
      </c>
      <c r="H22" s="60">
        <v>0</v>
      </c>
      <c r="I22" s="60">
        <v>0</v>
      </c>
      <c r="J22" s="60"/>
      <c r="K22" s="60"/>
      <c r="L22" s="60"/>
      <c r="M22" s="60"/>
      <c r="N22" s="31">
        <f t="shared" si="6"/>
        <v>0</v>
      </c>
    </row>
    <row r="23" spans="1:14" s="48" customFormat="1" ht="13.5" customHeight="1" x14ac:dyDescent="0.2">
      <c r="A23" s="47" t="s">
        <v>150</v>
      </c>
      <c r="B23" s="66">
        <f>+SUM(B24:B29)</f>
        <v>0</v>
      </c>
      <c r="C23" s="66">
        <f t="shared" ref="C23" si="7">+SUM(C24:C29)</f>
        <v>0</v>
      </c>
      <c r="D23" s="66">
        <f t="shared" ref="D23:E23" si="8">+SUM(D24:D29)</f>
        <v>0</v>
      </c>
      <c r="E23" s="66">
        <f t="shared" si="8"/>
        <v>0</v>
      </c>
      <c r="F23" s="66">
        <v>0</v>
      </c>
      <c r="G23" s="66">
        <v>0</v>
      </c>
      <c r="H23" s="66">
        <v>0</v>
      </c>
      <c r="I23" s="66">
        <v>0</v>
      </c>
      <c r="J23" s="66"/>
      <c r="K23" s="66"/>
      <c r="L23" s="66"/>
      <c r="M23" s="66"/>
      <c r="N23" s="31">
        <f t="shared" si="2"/>
        <v>0</v>
      </c>
    </row>
    <row r="24" spans="1:14" s="46" customFormat="1" ht="13.5" customHeight="1" x14ac:dyDescent="0.2">
      <c r="A24" s="43" t="s">
        <v>151</v>
      </c>
      <c r="B24" s="60">
        <v>0</v>
      </c>
      <c r="C24" s="60">
        <v>0</v>
      </c>
      <c r="D24" s="60">
        <v>0</v>
      </c>
      <c r="E24" s="60">
        <v>0</v>
      </c>
      <c r="F24" s="60">
        <v>0</v>
      </c>
      <c r="G24" s="60">
        <v>0</v>
      </c>
      <c r="H24" s="60">
        <v>0</v>
      </c>
      <c r="I24" s="60">
        <v>0</v>
      </c>
      <c r="J24" s="60"/>
      <c r="K24" s="60"/>
      <c r="L24" s="60"/>
      <c r="M24" s="60"/>
      <c r="N24" s="31">
        <f t="shared" si="2"/>
        <v>0</v>
      </c>
    </row>
    <row r="25" spans="1:14" s="46" customFormat="1" ht="13.5" customHeight="1" x14ac:dyDescent="0.2">
      <c r="A25" s="43" t="s">
        <v>152</v>
      </c>
      <c r="B25" s="60">
        <v>0</v>
      </c>
      <c r="C25" s="60">
        <v>0</v>
      </c>
      <c r="D25" s="60">
        <v>0</v>
      </c>
      <c r="E25" s="60">
        <v>0</v>
      </c>
      <c r="F25" s="60">
        <v>0</v>
      </c>
      <c r="G25" s="60">
        <v>0</v>
      </c>
      <c r="H25" s="60">
        <v>0</v>
      </c>
      <c r="I25" s="60">
        <v>0</v>
      </c>
      <c r="J25" s="60"/>
      <c r="K25" s="60"/>
      <c r="L25" s="60"/>
      <c r="M25" s="60"/>
      <c r="N25" s="31">
        <f t="shared" si="2"/>
        <v>0</v>
      </c>
    </row>
    <row r="26" spans="1:14" s="46" customFormat="1" ht="13.5" customHeight="1" x14ac:dyDescent="0.2">
      <c r="A26" s="43" t="s">
        <v>153</v>
      </c>
      <c r="B26" s="60">
        <v>0</v>
      </c>
      <c r="C26" s="60">
        <v>0</v>
      </c>
      <c r="D26" s="60">
        <v>0</v>
      </c>
      <c r="E26" s="60">
        <v>0</v>
      </c>
      <c r="F26" s="60">
        <v>0</v>
      </c>
      <c r="G26" s="60">
        <v>0</v>
      </c>
      <c r="H26" s="60">
        <v>0</v>
      </c>
      <c r="I26" s="60">
        <v>0</v>
      </c>
      <c r="J26" s="60"/>
      <c r="K26" s="60"/>
      <c r="L26" s="60"/>
      <c r="M26" s="60"/>
      <c r="N26" s="31">
        <f t="shared" si="2"/>
        <v>0</v>
      </c>
    </row>
    <row r="27" spans="1:14" s="46" customFormat="1" ht="13.5" customHeight="1" x14ac:dyDescent="0.2">
      <c r="A27" s="43" t="s">
        <v>154</v>
      </c>
      <c r="B27" s="60">
        <v>0</v>
      </c>
      <c r="C27" s="60">
        <v>0</v>
      </c>
      <c r="D27" s="60">
        <v>0</v>
      </c>
      <c r="E27" s="60">
        <v>0</v>
      </c>
      <c r="F27" s="60">
        <v>0</v>
      </c>
      <c r="G27" s="60">
        <v>0</v>
      </c>
      <c r="H27" s="60">
        <v>0</v>
      </c>
      <c r="I27" s="60">
        <v>0</v>
      </c>
      <c r="J27" s="60"/>
      <c r="K27" s="60"/>
      <c r="L27" s="60"/>
      <c r="M27" s="60"/>
      <c r="N27" s="31">
        <f t="shared" si="2"/>
        <v>0</v>
      </c>
    </row>
    <row r="28" spans="1:14" s="46" customFormat="1" ht="13.5" customHeight="1" x14ac:dyDescent="0.2">
      <c r="A28" s="43" t="s">
        <v>155</v>
      </c>
      <c r="B28" s="60">
        <v>0</v>
      </c>
      <c r="C28" s="60">
        <v>0</v>
      </c>
      <c r="D28" s="60">
        <v>0</v>
      </c>
      <c r="E28" s="60">
        <v>0</v>
      </c>
      <c r="F28" s="60">
        <v>0</v>
      </c>
      <c r="G28" s="60">
        <v>0</v>
      </c>
      <c r="H28" s="60">
        <v>0</v>
      </c>
      <c r="I28" s="60">
        <v>0</v>
      </c>
      <c r="J28" s="60"/>
      <c r="K28" s="60"/>
      <c r="L28" s="60"/>
      <c r="M28" s="60"/>
      <c r="N28" s="31">
        <f t="shared" si="2"/>
        <v>0</v>
      </c>
    </row>
    <row r="29" spans="1:14" s="46" customFormat="1" ht="13.5" customHeight="1" x14ac:dyDescent="0.2">
      <c r="A29" s="43" t="s">
        <v>156</v>
      </c>
      <c r="B29" s="60">
        <v>0</v>
      </c>
      <c r="C29" s="60">
        <v>0</v>
      </c>
      <c r="D29" s="60">
        <v>0</v>
      </c>
      <c r="E29" s="60">
        <v>0</v>
      </c>
      <c r="F29" s="60">
        <v>0</v>
      </c>
      <c r="G29" s="60">
        <v>0</v>
      </c>
      <c r="H29" s="60">
        <v>0</v>
      </c>
      <c r="I29" s="60">
        <v>0</v>
      </c>
      <c r="J29" s="60"/>
      <c r="K29" s="60"/>
      <c r="L29" s="60"/>
      <c r="M29" s="60"/>
      <c r="N29" s="31">
        <f t="shared" si="2"/>
        <v>0</v>
      </c>
    </row>
    <row r="30" spans="1:14" s="48" customFormat="1" ht="13.5" customHeight="1" x14ac:dyDescent="0.2">
      <c r="A30" s="47" t="s">
        <v>157</v>
      </c>
      <c r="B30" s="66">
        <f>+SUM(B31:B36)</f>
        <v>0</v>
      </c>
      <c r="C30" s="66">
        <f t="shared" ref="C30" si="9">+SUM(C31:C36)</f>
        <v>0</v>
      </c>
      <c r="D30" s="66">
        <f t="shared" ref="D30:E30" si="10">+SUM(D31:D36)</f>
        <v>0</v>
      </c>
      <c r="E30" s="66">
        <f t="shared" si="10"/>
        <v>0</v>
      </c>
      <c r="F30" s="66">
        <v>0</v>
      </c>
      <c r="G30" s="66">
        <v>0</v>
      </c>
      <c r="H30" s="66">
        <v>0</v>
      </c>
      <c r="I30" s="66">
        <v>0</v>
      </c>
      <c r="J30" s="66"/>
      <c r="K30" s="66"/>
      <c r="L30" s="66"/>
      <c r="M30" s="66"/>
      <c r="N30" s="31">
        <f t="shared" si="2"/>
        <v>0</v>
      </c>
    </row>
    <row r="31" spans="1:14" s="46" customFormat="1" ht="13.5" customHeight="1" x14ac:dyDescent="0.2">
      <c r="A31" s="43" t="s">
        <v>158</v>
      </c>
      <c r="B31" s="60">
        <v>0</v>
      </c>
      <c r="C31" s="60">
        <v>0</v>
      </c>
      <c r="D31" s="60">
        <v>0</v>
      </c>
      <c r="E31" s="60">
        <v>0</v>
      </c>
      <c r="F31" s="60">
        <v>0</v>
      </c>
      <c r="G31" s="60">
        <v>0</v>
      </c>
      <c r="H31" s="60">
        <v>0</v>
      </c>
      <c r="I31" s="60">
        <v>0</v>
      </c>
      <c r="J31" s="60"/>
      <c r="K31" s="60"/>
      <c r="L31" s="60"/>
      <c r="M31" s="60"/>
      <c r="N31" s="31">
        <f t="shared" si="2"/>
        <v>0</v>
      </c>
    </row>
    <row r="32" spans="1:14" s="46" customFormat="1" ht="13.5" customHeight="1" x14ac:dyDescent="0.2">
      <c r="A32" s="43" t="s">
        <v>159</v>
      </c>
      <c r="B32" s="60">
        <v>0</v>
      </c>
      <c r="C32" s="60">
        <v>0</v>
      </c>
      <c r="D32" s="60">
        <v>0</v>
      </c>
      <c r="E32" s="60">
        <v>0</v>
      </c>
      <c r="F32" s="60">
        <v>0</v>
      </c>
      <c r="G32" s="60">
        <v>0</v>
      </c>
      <c r="H32" s="60">
        <v>0</v>
      </c>
      <c r="I32" s="60">
        <v>0</v>
      </c>
      <c r="J32" s="60"/>
      <c r="K32" s="60"/>
      <c r="L32" s="60"/>
      <c r="M32" s="60"/>
      <c r="N32" s="31">
        <f t="shared" si="2"/>
        <v>0</v>
      </c>
    </row>
    <row r="33" spans="1:14" s="46" customFormat="1" ht="13.5" customHeight="1" x14ac:dyDescent="0.2">
      <c r="A33" s="43" t="s">
        <v>160</v>
      </c>
      <c r="B33" s="60">
        <v>0</v>
      </c>
      <c r="C33" s="60">
        <v>0</v>
      </c>
      <c r="D33" s="60">
        <v>0</v>
      </c>
      <c r="E33" s="60">
        <v>0</v>
      </c>
      <c r="F33" s="60">
        <v>0</v>
      </c>
      <c r="G33" s="60">
        <v>0</v>
      </c>
      <c r="H33" s="60">
        <v>0</v>
      </c>
      <c r="I33" s="60">
        <v>0</v>
      </c>
      <c r="J33" s="60"/>
      <c r="K33" s="60"/>
      <c r="L33" s="60"/>
      <c r="M33" s="60"/>
      <c r="N33" s="31">
        <f t="shared" si="2"/>
        <v>0</v>
      </c>
    </row>
    <row r="34" spans="1:14" s="46" customFormat="1" ht="13.5" customHeight="1" x14ac:dyDescent="0.2">
      <c r="A34" s="43" t="s">
        <v>161</v>
      </c>
      <c r="B34" s="60">
        <v>0</v>
      </c>
      <c r="C34" s="60">
        <v>0</v>
      </c>
      <c r="D34" s="60">
        <v>0</v>
      </c>
      <c r="E34" s="60">
        <v>0</v>
      </c>
      <c r="F34" s="60">
        <v>0</v>
      </c>
      <c r="G34" s="60">
        <v>0</v>
      </c>
      <c r="H34" s="60">
        <v>0</v>
      </c>
      <c r="I34" s="60">
        <v>0</v>
      </c>
      <c r="J34" s="60"/>
      <c r="K34" s="60"/>
      <c r="L34" s="60"/>
      <c r="M34" s="60"/>
      <c r="N34" s="31">
        <f t="shared" si="2"/>
        <v>0</v>
      </c>
    </row>
    <row r="35" spans="1:14" s="46" customFormat="1" ht="13.5" customHeight="1" x14ac:dyDescent="0.2">
      <c r="A35" s="43" t="s">
        <v>162</v>
      </c>
      <c r="B35" s="60">
        <v>0</v>
      </c>
      <c r="C35" s="60">
        <v>0</v>
      </c>
      <c r="D35" s="60">
        <v>0</v>
      </c>
      <c r="E35" s="60">
        <v>0</v>
      </c>
      <c r="F35" s="60">
        <v>0</v>
      </c>
      <c r="G35" s="60">
        <v>0</v>
      </c>
      <c r="H35" s="60">
        <v>0</v>
      </c>
      <c r="I35" s="60">
        <v>0</v>
      </c>
      <c r="J35" s="60"/>
      <c r="K35" s="60"/>
      <c r="L35" s="60"/>
      <c r="M35" s="60"/>
      <c r="N35" s="31">
        <f t="shared" si="2"/>
        <v>0</v>
      </c>
    </row>
    <row r="36" spans="1:14" s="46" customFormat="1" ht="13.5" customHeight="1" x14ac:dyDescent="0.2">
      <c r="A36" s="43" t="s">
        <v>163</v>
      </c>
      <c r="B36" s="60">
        <v>0</v>
      </c>
      <c r="C36" s="60">
        <v>0</v>
      </c>
      <c r="D36" s="60">
        <v>0</v>
      </c>
      <c r="E36" s="60">
        <v>0</v>
      </c>
      <c r="F36" s="60">
        <v>0</v>
      </c>
      <c r="G36" s="60">
        <v>0</v>
      </c>
      <c r="H36" s="60">
        <v>0</v>
      </c>
      <c r="I36" s="60">
        <v>0</v>
      </c>
      <c r="J36" s="60"/>
      <c r="K36" s="60"/>
      <c r="L36" s="60"/>
      <c r="M36" s="60"/>
      <c r="N36" s="31">
        <f t="shared" si="2"/>
        <v>0</v>
      </c>
    </row>
    <row r="37" spans="1:14" s="48" customFormat="1" ht="13.5" customHeight="1" x14ac:dyDescent="0.2">
      <c r="A37" s="47" t="s">
        <v>164</v>
      </c>
      <c r="B37" s="66">
        <f>+B38+B42+B46+B50</f>
        <v>0</v>
      </c>
      <c r="C37" s="66">
        <f t="shared" ref="C37:E37" si="11">+C38+C42+C46+C50</f>
        <v>0</v>
      </c>
      <c r="D37" s="66">
        <f t="shared" si="11"/>
        <v>1</v>
      </c>
      <c r="E37" s="66">
        <f t="shared" si="11"/>
        <v>0</v>
      </c>
      <c r="F37" s="66">
        <v>0</v>
      </c>
      <c r="G37" s="66">
        <v>0</v>
      </c>
      <c r="H37" s="66">
        <v>1</v>
      </c>
      <c r="I37" s="66">
        <v>0</v>
      </c>
      <c r="J37" s="66"/>
      <c r="K37" s="66"/>
      <c r="L37" s="66"/>
      <c r="M37" s="66"/>
      <c r="N37" s="31">
        <f t="shared" si="2"/>
        <v>2</v>
      </c>
    </row>
    <row r="38" spans="1:14" s="48" customFormat="1" ht="13.5" customHeight="1" x14ac:dyDescent="0.2">
      <c r="A38" s="47" t="s">
        <v>165</v>
      </c>
      <c r="B38" s="66">
        <f t="shared" ref="B38" si="12">+SUM(B39:B41)</f>
        <v>0</v>
      </c>
      <c r="C38" s="66">
        <f t="shared" ref="C38" si="13">+SUM(C39:C41)</f>
        <v>0</v>
      </c>
      <c r="D38" s="66">
        <f t="shared" ref="D38" si="14">+SUM(D39:D41)</f>
        <v>1</v>
      </c>
      <c r="E38" s="66">
        <f t="shared" ref="E38" si="15">+SUM(E39:E41)</f>
        <v>0</v>
      </c>
      <c r="F38" s="66">
        <v>0</v>
      </c>
      <c r="G38" s="66">
        <v>0</v>
      </c>
      <c r="H38" s="66">
        <v>1</v>
      </c>
      <c r="I38" s="66">
        <v>0</v>
      </c>
      <c r="J38" s="66"/>
      <c r="K38" s="66"/>
      <c r="L38" s="66"/>
      <c r="M38" s="66"/>
      <c r="N38" s="31">
        <f t="shared" si="2"/>
        <v>2</v>
      </c>
    </row>
    <row r="39" spans="1:14" s="46" customFormat="1" ht="13.5" customHeight="1" x14ac:dyDescent="0.2">
      <c r="A39" s="43" t="s">
        <v>166</v>
      </c>
      <c r="B39" s="60">
        <v>0</v>
      </c>
      <c r="C39" s="60">
        <v>0</v>
      </c>
      <c r="D39" s="60">
        <v>1</v>
      </c>
      <c r="E39" s="60">
        <v>0</v>
      </c>
      <c r="F39" s="60">
        <v>0</v>
      </c>
      <c r="G39" s="60">
        <v>0</v>
      </c>
      <c r="H39" s="60">
        <v>1</v>
      </c>
      <c r="I39" s="60">
        <v>0</v>
      </c>
      <c r="J39" s="60"/>
      <c r="K39" s="60"/>
      <c r="L39" s="60"/>
      <c r="M39" s="60"/>
      <c r="N39" s="31">
        <f t="shared" si="2"/>
        <v>2</v>
      </c>
    </row>
    <row r="40" spans="1:14" s="46" customFormat="1" ht="13.5" customHeight="1" x14ac:dyDescent="0.2">
      <c r="A40" s="43" t="s">
        <v>167</v>
      </c>
      <c r="B40" s="60">
        <v>0</v>
      </c>
      <c r="C40" s="60">
        <v>0</v>
      </c>
      <c r="D40" s="60">
        <v>0</v>
      </c>
      <c r="E40" s="60">
        <v>0</v>
      </c>
      <c r="F40" s="60">
        <v>0</v>
      </c>
      <c r="G40" s="60">
        <v>0</v>
      </c>
      <c r="H40" s="60">
        <v>0</v>
      </c>
      <c r="I40" s="60">
        <v>0</v>
      </c>
      <c r="J40" s="60"/>
      <c r="K40" s="60"/>
      <c r="L40" s="60"/>
      <c r="M40" s="60"/>
      <c r="N40" s="31">
        <f t="shared" si="2"/>
        <v>0</v>
      </c>
    </row>
    <row r="41" spans="1:14" s="46" customFormat="1" ht="13.5" customHeight="1" x14ac:dyDescent="0.2">
      <c r="A41" s="43" t="s">
        <v>168</v>
      </c>
      <c r="B41" s="60">
        <v>0</v>
      </c>
      <c r="C41" s="60">
        <v>0</v>
      </c>
      <c r="D41" s="60">
        <v>0</v>
      </c>
      <c r="E41" s="60">
        <v>0</v>
      </c>
      <c r="F41" s="60">
        <v>0</v>
      </c>
      <c r="G41" s="60">
        <v>0</v>
      </c>
      <c r="H41" s="60">
        <v>0</v>
      </c>
      <c r="I41" s="60">
        <v>0</v>
      </c>
      <c r="J41" s="60"/>
      <c r="K41" s="60"/>
      <c r="L41" s="60"/>
      <c r="M41" s="60"/>
      <c r="N41" s="31">
        <f t="shared" si="2"/>
        <v>0</v>
      </c>
    </row>
    <row r="42" spans="1:14" s="48" customFormat="1" ht="13.5" customHeight="1" x14ac:dyDescent="0.2">
      <c r="A42" s="47" t="s">
        <v>169</v>
      </c>
      <c r="B42" s="66">
        <f t="shared" ref="B42" si="16">+SUM(B43:B45)</f>
        <v>0</v>
      </c>
      <c r="C42" s="66">
        <f t="shared" ref="C42" si="17">+SUM(C43:C45)</f>
        <v>0</v>
      </c>
      <c r="D42" s="66">
        <f t="shared" ref="D42:E42" si="18">+SUM(D43:D45)</f>
        <v>0</v>
      </c>
      <c r="E42" s="66">
        <f t="shared" si="18"/>
        <v>0</v>
      </c>
      <c r="F42" s="66">
        <v>0</v>
      </c>
      <c r="G42" s="66">
        <v>0</v>
      </c>
      <c r="H42" s="66">
        <v>0</v>
      </c>
      <c r="I42" s="66">
        <v>0</v>
      </c>
      <c r="J42" s="66"/>
      <c r="K42" s="66"/>
      <c r="L42" s="66"/>
      <c r="M42" s="66"/>
      <c r="N42" s="31">
        <f t="shared" si="2"/>
        <v>0</v>
      </c>
    </row>
    <row r="43" spans="1:14" s="46" customFormat="1" ht="13.5" customHeight="1" x14ac:dyDescent="0.2">
      <c r="A43" s="43" t="s">
        <v>170</v>
      </c>
      <c r="B43" s="60">
        <v>0</v>
      </c>
      <c r="C43" s="60">
        <v>0</v>
      </c>
      <c r="D43" s="60">
        <v>0</v>
      </c>
      <c r="E43" s="60">
        <v>0</v>
      </c>
      <c r="F43" s="60">
        <v>0</v>
      </c>
      <c r="G43" s="60">
        <v>0</v>
      </c>
      <c r="H43" s="60">
        <v>0</v>
      </c>
      <c r="I43" s="60">
        <v>0</v>
      </c>
      <c r="J43" s="60"/>
      <c r="K43" s="60"/>
      <c r="L43" s="60"/>
      <c r="M43" s="60"/>
      <c r="N43" s="31">
        <f t="shared" si="2"/>
        <v>0</v>
      </c>
    </row>
    <row r="44" spans="1:14" s="46" customFormat="1" x14ac:dyDescent="0.2">
      <c r="A44" s="43" t="s">
        <v>171</v>
      </c>
      <c r="B44" s="60">
        <v>0</v>
      </c>
      <c r="C44" s="60">
        <v>0</v>
      </c>
      <c r="D44" s="60">
        <v>0</v>
      </c>
      <c r="E44" s="60">
        <v>0</v>
      </c>
      <c r="F44" s="60">
        <v>0</v>
      </c>
      <c r="G44" s="60">
        <v>0</v>
      </c>
      <c r="H44" s="60">
        <v>0</v>
      </c>
      <c r="I44" s="60">
        <v>0</v>
      </c>
      <c r="J44" s="60"/>
      <c r="K44" s="60"/>
      <c r="L44" s="60"/>
      <c r="M44" s="60"/>
      <c r="N44" s="31">
        <f t="shared" si="2"/>
        <v>0</v>
      </c>
    </row>
    <row r="45" spans="1:14" s="46" customFormat="1" x14ac:dyDescent="0.2">
      <c r="A45" s="43" t="s">
        <v>172</v>
      </c>
      <c r="B45" s="60">
        <v>0</v>
      </c>
      <c r="C45" s="60">
        <v>0</v>
      </c>
      <c r="D45" s="60">
        <v>0</v>
      </c>
      <c r="E45" s="60">
        <v>0</v>
      </c>
      <c r="F45" s="60">
        <v>0</v>
      </c>
      <c r="G45" s="60">
        <v>0</v>
      </c>
      <c r="H45" s="60">
        <v>0</v>
      </c>
      <c r="I45" s="60">
        <v>0</v>
      </c>
      <c r="J45" s="60"/>
      <c r="K45" s="60"/>
      <c r="L45" s="60"/>
      <c r="M45" s="60"/>
      <c r="N45" s="31">
        <f t="shared" si="2"/>
        <v>0</v>
      </c>
    </row>
    <row r="46" spans="1:14" s="48" customFormat="1" x14ac:dyDescent="0.2">
      <c r="A46" s="47" t="s">
        <v>173</v>
      </c>
      <c r="B46" s="66">
        <f t="shared" ref="B46" si="19">+SUM(B47:B49)</f>
        <v>0</v>
      </c>
      <c r="C46" s="66">
        <f t="shared" ref="C46" si="20">+SUM(C47:C49)</f>
        <v>0</v>
      </c>
      <c r="D46" s="66">
        <f t="shared" ref="D46:E46" si="21">+SUM(D47:D49)</f>
        <v>0</v>
      </c>
      <c r="E46" s="66">
        <f t="shared" si="21"/>
        <v>0</v>
      </c>
      <c r="F46" s="66">
        <v>0</v>
      </c>
      <c r="G46" s="66">
        <v>0</v>
      </c>
      <c r="H46" s="66">
        <v>0</v>
      </c>
      <c r="I46" s="66">
        <v>0</v>
      </c>
      <c r="J46" s="66"/>
      <c r="K46" s="66"/>
      <c r="L46" s="66"/>
      <c r="M46" s="66"/>
      <c r="N46" s="31">
        <f t="shared" si="2"/>
        <v>0</v>
      </c>
    </row>
    <row r="47" spans="1:14" s="46" customFormat="1" x14ac:dyDescent="0.2">
      <c r="A47" s="43" t="s">
        <v>174</v>
      </c>
      <c r="B47" s="60">
        <v>0</v>
      </c>
      <c r="C47" s="60">
        <v>0</v>
      </c>
      <c r="D47" s="60">
        <v>0</v>
      </c>
      <c r="E47" s="60">
        <v>0</v>
      </c>
      <c r="F47" s="60">
        <v>0</v>
      </c>
      <c r="G47" s="60">
        <v>0</v>
      </c>
      <c r="H47" s="60">
        <v>0</v>
      </c>
      <c r="I47" s="60">
        <v>0</v>
      </c>
      <c r="J47" s="60"/>
      <c r="K47" s="60"/>
      <c r="L47" s="60"/>
      <c r="M47" s="60"/>
      <c r="N47" s="31">
        <f t="shared" si="2"/>
        <v>0</v>
      </c>
    </row>
    <row r="48" spans="1:14" s="46" customFormat="1" x14ac:dyDescent="0.2">
      <c r="A48" s="43" t="s">
        <v>175</v>
      </c>
      <c r="B48" s="60">
        <v>0</v>
      </c>
      <c r="C48" s="60">
        <v>0</v>
      </c>
      <c r="D48" s="60">
        <v>0</v>
      </c>
      <c r="E48" s="60">
        <v>0</v>
      </c>
      <c r="F48" s="60">
        <v>0</v>
      </c>
      <c r="G48" s="60">
        <v>0</v>
      </c>
      <c r="H48" s="60">
        <v>0</v>
      </c>
      <c r="I48" s="60">
        <v>0</v>
      </c>
      <c r="J48" s="60"/>
      <c r="K48" s="60"/>
      <c r="L48" s="60"/>
      <c r="M48" s="60"/>
      <c r="N48" s="31">
        <f t="shared" si="2"/>
        <v>0</v>
      </c>
    </row>
    <row r="49" spans="1:14" s="46" customFormat="1" x14ac:dyDescent="0.2">
      <c r="A49" s="43" t="s">
        <v>176</v>
      </c>
      <c r="B49" s="60">
        <v>0</v>
      </c>
      <c r="C49" s="60">
        <v>0</v>
      </c>
      <c r="D49" s="60">
        <v>0</v>
      </c>
      <c r="E49" s="60">
        <v>0</v>
      </c>
      <c r="F49" s="60">
        <v>0</v>
      </c>
      <c r="G49" s="60">
        <v>0</v>
      </c>
      <c r="H49" s="60">
        <v>0</v>
      </c>
      <c r="I49" s="60">
        <v>0</v>
      </c>
      <c r="J49" s="60"/>
      <c r="K49" s="60"/>
      <c r="L49" s="60"/>
      <c r="M49" s="60"/>
      <c r="N49" s="31">
        <f t="shared" si="2"/>
        <v>0</v>
      </c>
    </row>
    <row r="50" spans="1:14" s="48" customFormat="1" x14ac:dyDescent="0.2">
      <c r="A50" s="47" t="s">
        <v>177</v>
      </c>
      <c r="B50" s="66">
        <f t="shared" ref="B50" si="22">+SUM(B51:B53)</f>
        <v>0</v>
      </c>
      <c r="C50" s="66">
        <f t="shared" ref="C50" si="23">+SUM(C51:C53)</f>
        <v>0</v>
      </c>
      <c r="D50" s="66">
        <f t="shared" ref="D50:E50" si="24">+SUM(D51:D53)</f>
        <v>0</v>
      </c>
      <c r="E50" s="66">
        <f t="shared" si="24"/>
        <v>0</v>
      </c>
      <c r="F50" s="66">
        <v>0</v>
      </c>
      <c r="G50" s="66">
        <v>0</v>
      </c>
      <c r="H50" s="66">
        <v>0</v>
      </c>
      <c r="I50" s="66">
        <v>0</v>
      </c>
      <c r="J50" s="66"/>
      <c r="K50" s="66"/>
      <c r="L50" s="66"/>
      <c r="M50" s="66"/>
      <c r="N50" s="31">
        <f t="shared" si="2"/>
        <v>0</v>
      </c>
    </row>
    <row r="51" spans="1:14" s="46" customFormat="1" x14ac:dyDescent="0.2">
      <c r="A51" s="43" t="s">
        <v>178</v>
      </c>
      <c r="B51" s="60">
        <v>0</v>
      </c>
      <c r="C51" s="60">
        <v>0</v>
      </c>
      <c r="D51" s="60">
        <v>0</v>
      </c>
      <c r="E51" s="60">
        <v>0</v>
      </c>
      <c r="F51" s="60">
        <v>0</v>
      </c>
      <c r="G51" s="60">
        <v>0</v>
      </c>
      <c r="H51" s="60">
        <v>0</v>
      </c>
      <c r="I51" s="60">
        <v>0</v>
      </c>
      <c r="J51" s="60"/>
      <c r="K51" s="60"/>
      <c r="L51" s="60"/>
      <c r="M51" s="60"/>
      <c r="N51" s="31">
        <f t="shared" si="2"/>
        <v>0</v>
      </c>
    </row>
    <row r="52" spans="1:14" s="46" customFormat="1" x14ac:dyDescent="0.2">
      <c r="A52" s="43" t="s">
        <v>179</v>
      </c>
      <c r="B52" s="60">
        <v>0</v>
      </c>
      <c r="C52" s="60">
        <v>0</v>
      </c>
      <c r="D52" s="60">
        <v>0</v>
      </c>
      <c r="E52" s="60">
        <v>0</v>
      </c>
      <c r="F52" s="60">
        <v>0</v>
      </c>
      <c r="G52" s="60">
        <v>0</v>
      </c>
      <c r="H52" s="60">
        <v>0</v>
      </c>
      <c r="I52" s="60">
        <v>0</v>
      </c>
      <c r="J52" s="60"/>
      <c r="K52" s="60"/>
      <c r="L52" s="60"/>
      <c r="M52" s="60"/>
      <c r="N52" s="31">
        <f t="shared" si="2"/>
        <v>0</v>
      </c>
    </row>
    <row r="53" spans="1:14" s="46" customFormat="1" x14ac:dyDescent="0.2">
      <c r="A53" s="43" t="s">
        <v>180</v>
      </c>
      <c r="B53" s="60">
        <v>0</v>
      </c>
      <c r="C53" s="60">
        <v>0</v>
      </c>
      <c r="D53" s="60">
        <v>0</v>
      </c>
      <c r="E53" s="60">
        <v>0</v>
      </c>
      <c r="F53" s="60">
        <v>0</v>
      </c>
      <c r="G53" s="60">
        <v>0</v>
      </c>
      <c r="H53" s="60">
        <v>0</v>
      </c>
      <c r="I53" s="60">
        <v>0</v>
      </c>
      <c r="J53" s="60"/>
      <c r="K53" s="60"/>
      <c r="L53" s="60"/>
      <c r="M53" s="60"/>
      <c r="N53" s="31">
        <f t="shared" si="2"/>
        <v>0</v>
      </c>
    </row>
    <row r="54" spans="1:14" s="48" customFormat="1" ht="33.75" x14ac:dyDescent="0.2">
      <c r="A54" s="69" t="s">
        <v>181</v>
      </c>
      <c r="B54" s="67">
        <v>0</v>
      </c>
      <c r="C54" s="67">
        <v>1</v>
      </c>
      <c r="D54" s="67">
        <v>0</v>
      </c>
      <c r="E54" s="67">
        <v>0</v>
      </c>
      <c r="F54" s="67">
        <v>1</v>
      </c>
      <c r="G54" s="67">
        <v>1</v>
      </c>
      <c r="H54" s="67">
        <v>1</v>
      </c>
      <c r="I54" s="67">
        <v>0</v>
      </c>
      <c r="J54" s="67"/>
      <c r="K54" s="67"/>
      <c r="L54" s="67"/>
      <c r="M54" s="67"/>
      <c r="N54" s="31">
        <f t="shared" si="2"/>
        <v>4</v>
      </c>
    </row>
    <row r="55" spans="1:14" s="48" customFormat="1" x14ac:dyDescent="0.2">
      <c r="A55" s="47" t="s">
        <v>182</v>
      </c>
      <c r="B55" s="66">
        <f>+B56</f>
        <v>0</v>
      </c>
      <c r="C55" s="66">
        <f t="shared" ref="C55:E55" si="25">+C56</f>
        <v>1</v>
      </c>
      <c r="D55" s="66">
        <f t="shared" si="25"/>
        <v>0</v>
      </c>
      <c r="E55" s="66">
        <f t="shared" si="25"/>
        <v>0</v>
      </c>
      <c r="F55" s="66">
        <v>1</v>
      </c>
      <c r="G55" s="66">
        <v>1</v>
      </c>
      <c r="H55" s="66">
        <v>1</v>
      </c>
      <c r="I55" s="66">
        <v>0</v>
      </c>
      <c r="J55" s="66"/>
      <c r="K55" s="66"/>
      <c r="L55" s="66"/>
      <c r="M55" s="66"/>
      <c r="N55" s="31">
        <f t="shared" si="2"/>
        <v>4</v>
      </c>
    </row>
    <row r="56" spans="1:14" s="48" customFormat="1" x14ac:dyDescent="0.2">
      <c r="A56" s="47" t="s">
        <v>183</v>
      </c>
      <c r="B56" s="66">
        <f>+B57+B63+B69+B70</f>
        <v>0</v>
      </c>
      <c r="C56" s="66">
        <f>+C57+C63+C69+C70</f>
        <v>1</v>
      </c>
      <c r="D56" s="66">
        <f t="shared" ref="D56:E56" si="26">+D57+D63+D69+D70</f>
        <v>0</v>
      </c>
      <c r="E56" s="66">
        <f t="shared" si="26"/>
        <v>0</v>
      </c>
      <c r="F56" s="66">
        <v>1</v>
      </c>
      <c r="G56" s="66">
        <v>1</v>
      </c>
      <c r="H56" s="66">
        <v>1</v>
      </c>
      <c r="I56" s="66">
        <v>0</v>
      </c>
      <c r="J56" s="66"/>
      <c r="K56" s="66"/>
      <c r="L56" s="66"/>
      <c r="M56" s="66"/>
      <c r="N56" s="31">
        <f t="shared" si="2"/>
        <v>4</v>
      </c>
    </row>
    <row r="57" spans="1:14" s="48" customFormat="1" x14ac:dyDescent="0.2">
      <c r="A57" s="47" t="s">
        <v>184</v>
      </c>
      <c r="B57" s="68">
        <f>+B58+B59</f>
        <v>0</v>
      </c>
      <c r="C57" s="68">
        <f t="shared" ref="C57:E57" si="27">+C58+C59</f>
        <v>1</v>
      </c>
      <c r="D57" s="68">
        <f t="shared" si="27"/>
        <v>0</v>
      </c>
      <c r="E57" s="68">
        <f t="shared" si="27"/>
        <v>0</v>
      </c>
      <c r="F57" s="68">
        <v>1</v>
      </c>
      <c r="G57" s="68">
        <v>1</v>
      </c>
      <c r="H57" s="68">
        <v>1</v>
      </c>
      <c r="I57" s="68">
        <v>0</v>
      </c>
      <c r="J57" s="68"/>
      <c r="K57" s="68"/>
      <c r="L57" s="68"/>
      <c r="M57" s="68"/>
      <c r="N57" s="31">
        <f t="shared" si="2"/>
        <v>4</v>
      </c>
    </row>
    <row r="58" spans="1:14" s="46" customFormat="1" x14ac:dyDescent="0.2">
      <c r="A58" s="43" t="s">
        <v>185</v>
      </c>
      <c r="B58" s="60">
        <v>0</v>
      </c>
      <c r="C58" s="60">
        <v>0</v>
      </c>
      <c r="D58" s="60">
        <v>0</v>
      </c>
      <c r="E58" s="60">
        <v>0</v>
      </c>
      <c r="F58" s="60">
        <v>1</v>
      </c>
      <c r="G58" s="60">
        <v>0</v>
      </c>
      <c r="H58" s="60">
        <v>1</v>
      </c>
      <c r="I58" s="60">
        <v>0</v>
      </c>
      <c r="J58" s="60"/>
      <c r="K58" s="60"/>
      <c r="L58" s="60"/>
      <c r="M58" s="60"/>
      <c r="N58" s="31">
        <f t="shared" si="2"/>
        <v>2</v>
      </c>
    </row>
    <row r="59" spans="1:14" s="46" customFormat="1" x14ac:dyDescent="0.2">
      <c r="A59" s="43" t="s">
        <v>186</v>
      </c>
      <c r="B59" s="60">
        <v>0</v>
      </c>
      <c r="C59" s="60">
        <v>1</v>
      </c>
      <c r="D59" s="60">
        <v>0</v>
      </c>
      <c r="E59" s="60">
        <v>0</v>
      </c>
      <c r="F59" s="60">
        <v>0</v>
      </c>
      <c r="G59" s="60">
        <v>1</v>
      </c>
      <c r="H59" s="60">
        <v>0</v>
      </c>
      <c r="I59" s="60">
        <v>0</v>
      </c>
      <c r="J59" s="60"/>
      <c r="K59" s="60"/>
      <c r="L59" s="60"/>
      <c r="M59" s="60"/>
      <c r="N59" s="31">
        <f t="shared" si="2"/>
        <v>2</v>
      </c>
    </row>
    <row r="60" spans="1:14" s="48" customFormat="1" x14ac:dyDescent="0.2">
      <c r="A60" s="47" t="s">
        <v>187</v>
      </c>
      <c r="B60" s="68">
        <f t="shared" ref="B60:E60" si="28">+B61+B62</f>
        <v>0</v>
      </c>
      <c r="C60" s="68">
        <f t="shared" si="28"/>
        <v>0</v>
      </c>
      <c r="D60" s="68">
        <f t="shared" si="28"/>
        <v>0</v>
      </c>
      <c r="E60" s="68">
        <f t="shared" si="28"/>
        <v>0</v>
      </c>
      <c r="F60" s="68">
        <v>0</v>
      </c>
      <c r="G60" s="68">
        <v>0</v>
      </c>
      <c r="H60" s="68">
        <v>0</v>
      </c>
      <c r="I60" s="68">
        <v>0</v>
      </c>
      <c r="J60" s="68"/>
      <c r="K60" s="68"/>
      <c r="L60" s="68"/>
      <c r="M60" s="68"/>
      <c r="N60" s="31">
        <f t="shared" si="2"/>
        <v>0</v>
      </c>
    </row>
    <row r="61" spans="1:14" s="46" customFormat="1" x14ac:dyDescent="0.2">
      <c r="A61" s="43" t="s">
        <v>188</v>
      </c>
      <c r="B61" s="60">
        <v>0</v>
      </c>
      <c r="C61" s="60">
        <v>0</v>
      </c>
      <c r="D61" s="60">
        <v>0</v>
      </c>
      <c r="E61" s="60">
        <v>0</v>
      </c>
      <c r="F61" s="60">
        <v>0</v>
      </c>
      <c r="G61" s="60">
        <v>0</v>
      </c>
      <c r="H61" s="60">
        <v>0</v>
      </c>
      <c r="I61" s="60">
        <v>0</v>
      </c>
      <c r="J61" s="60"/>
      <c r="K61" s="60"/>
      <c r="L61" s="60"/>
      <c r="M61" s="60"/>
      <c r="N61" s="31">
        <f t="shared" si="2"/>
        <v>0</v>
      </c>
    </row>
    <row r="62" spans="1:14" s="46" customFormat="1" x14ac:dyDescent="0.2">
      <c r="A62" s="43" t="s">
        <v>189</v>
      </c>
      <c r="B62" s="60">
        <v>0</v>
      </c>
      <c r="C62" s="60">
        <v>0</v>
      </c>
      <c r="D62" s="60">
        <v>0</v>
      </c>
      <c r="E62" s="60">
        <v>0</v>
      </c>
      <c r="F62" s="60">
        <v>0</v>
      </c>
      <c r="G62" s="60">
        <v>0</v>
      </c>
      <c r="H62" s="60">
        <v>0</v>
      </c>
      <c r="I62" s="60">
        <v>0</v>
      </c>
      <c r="J62" s="60"/>
      <c r="K62" s="60"/>
      <c r="L62" s="60"/>
      <c r="M62" s="60"/>
      <c r="N62" s="31">
        <f t="shared" si="2"/>
        <v>0</v>
      </c>
    </row>
    <row r="63" spans="1:14" s="48" customFormat="1" x14ac:dyDescent="0.2">
      <c r="A63" s="47" t="s">
        <v>190</v>
      </c>
      <c r="B63" s="68">
        <f>+B64+B65</f>
        <v>0</v>
      </c>
      <c r="C63" s="68">
        <f t="shared" ref="C63:E63" si="29">+C64+C65</f>
        <v>0</v>
      </c>
      <c r="D63" s="68">
        <f t="shared" si="29"/>
        <v>0</v>
      </c>
      <c r="E63" s="68">
        <f t="shared" si="29"/>
        <v>0</v>
      </c>
      <c r="F63" s="68">
        <v>0</v>
      </c>
      <c r="G63" s="68">
        <v>0</v>
      </c>
      <c r="H63" s="68">
        <v>0</v>
      </c>
      <c r="I63" s="68">
        <v>0</v>
      </c>
      <c r="J63" s="68"/>
      <c r="K63" s="68"/>
      <c r="L63" s="68"/>
      <c r="M63" s="68"/>
      <c r="N63" s="31">
        <f t="shared" si="2"/>
        <v>0</v>
      </c>
    </row>
    <row r="64" spans="1:14" s="46" customFormat="1" x14ac:dyDescent="0.2">
      <c r="A64" s="43" t="s">
        <v>191</v>
      </c>
      <c r="B64" s="60">
        <v>0</v>
      </c>
      <c r="C64" s="60">
        <v>0</v>
      </c>
      <c r="D64" s="60">
        <v>0</v>
      </c>
      <c r="E64" s="60">
        <v>0</v>
      </c>
      <c r="F64" s="60">
        <v>0</v>
      </c>
      <c r="G64" s="60">
        <v>0</v>
      </c>
      <c r="H64" s="60">
        <v>0</v>
      </c>
      <c r="I64" s="60">
        <v>0</v>
      </c>
      <c r="J64" s="60"/>
      <c r="K64" s="60"/>
      <c r="L64" s="60"/>
      <c r="M64" s="60"/>
      <c r="N64" s="31">
        <f t="shared" si="2"/>
        <v>0</v>
      </c>
    </row>
    <row r="65" spans="1:14" s="46" customFormat="1" x14ac:dyDescent="0.2">
      <c r="A65" s="43" t="s">
        <v>192</v>
      </c>
      <c r="B65" s="60">
        <v>0</v>
      </c>
      <c r="C65" s="60">
        <v>0</v>
      </c>
      <c r="D65" s="60">
        <v>0</v>
      </c>
      <c r="E65" s="60">
        <v>0</v>
      </c>
      <c r="F65" s="60">
        <v>0</v>
      </c>
      <c r="G65" s="60">
        <v>0</v>
      </c>
      <c r="H65" s="60">
        <v>0</v>
      </c>
      <c r="I65" s="60">
        <v>0</v>
      </c>
      <c r="J65" s="60"/>
      <c r="K65" s="60"/>
      <c r="L65" s="60"/>
      <c r="M65" s="60"/>
      <c r="N65" s="31">
        <f t="shared" si="2"/>
        <v>0</v>
      </c>
    </row>
    <row r="66" spans="1:14" s="48" customFormat="1" x14ac:dyDescent="0.2">
      <c r="A66" s="47" t="s">
        <v>193</v>
      </c>
      <c r="B66" s="68">
        <f t="shared" ref="B66:E66" si="30">+B67+B68</f>
        <v>0</v>
      </c>
      <c r="C66" s="68">
        <f t="shared" si="30"/>
        <v>0</v>
      </c>
      <c r="D66" s="68">
        <f t="shared" si="30"/>
        <v>0</v>
      </c>
      <c r="E66" s="68">
        <f t="shared" si="30"/>
        <v>0</v>
      </c>
      <c r="F66" s="68">
        <v>0</v>
      </c>
      <c r="G66" s="68">
        <v>0</v>
      </c>
      <c r="H66" s="68">
        <v>0</v>
      </c>
      <c r="I66" s="68">
        <v>0</v>
      </c>
      <c r="J66" s="68"/>
      <c r="K66" s="68"/>
      <c r="L66" s="68"/>
      <c r="M66" s="68"/>
      <c r="N66" s="31">
        <f t="shared" si="2"/>
        <v>0</v>
      </c>
    </row>
    <row r="67" spans="1:14" s="46" customFormat="1" x14ac:dyDescent="0.2">
      <c r="A67" s="43" t="s">
        <v>194</v>
      </c>
      <c r="B67" s="60">
        <v>0</v>
      </c>
      <c r="C67" s="60">
        <v>0</v>
      </c>
      <c r="D67" s="60">
        <v>0</v>
      </c>
      <c r="E67" s="60">
        <v>0</v>
      </c>
      <c r="F67" s="60">
        <v>0</v>
      </c>
      <c r="G67" s="60">
        <v>0</v>
      </c>
      <c r="H67" s="60">
        <v>0</v>
      </c>
      <c r="I67" s="60">
        <v>0</v>
      </c>
      <c r="J67" s="60"/>
      <c r="K67" s="60"/>
      <c r="L67" s="60"/>
      <c r="M67" s="60"/>
      <c r="N67" s="31">
        <f t="shared" si="2"/>
        <v>0</v>
      </c>
    </row>
    <row r="68" spans="1:14" s="46" customFormat="1" x14ac:dyDescent="0.2">
      <c r="A68" s="43" t="s">
        <v>195</v>
      </c>
      <c r="B68" s="60">
        <v>0</v>
      </c>
      <c r="C68" s="60">
        <v>0</v>
      </c>
      <c r="D68" s="60">
        <v>0</v>
      </c>
      <c r="E68" s="60">
        <v>0</v>
      </c>
      <c r="F68" s="60">
        <v>0</v>
      </c>
      <c r="G68" s="60">
        <v>0</v>
      </c>
      <c r="H68" s="60">
        <v>0</v>
      </c>
      <c r="I68" s="60">
        <v>0</v>
      </c>
      <c r="J68" s="60"/>
      <c r="K68" s="60"/>
      <c r="L68" s="60"/>
      <c r="M68" s="60"/>
      <c r="N68" s="31">
        <f t="shared" si="2"/>
        <v>0</v>
      </c>
    </row>
    <row r="69" spans="1:14" s="46" customFormat="1" x14ac:dyDescent="0.2">
      <c r="A69" s="43" t="s">
        <v>196</v>
      </c>
      <c r="B69" s="60">
        <v>0</v>
      </c>
      <c r="C69" s="60">
        <v>0</v>
      </c>
      <c r="D69" s="60">
        <v>0</v>
      </c>
      <c r="E69" s="60">
        <v>0</v>
      </c>
      <c r="F69" s="60">
        <v>0</v>
      </c>
      <c r="G69" s="60">
        <v>0</v>
      </c>
      <c r="H69" s="60">
        <v>0</v>
      </c>
      <c r="I69" s="60">
        <v>0</v>
      </c>
      <c r="J69" s="60"/>
      <c r="K69" s="60"/>
      <c r="L69" s="60"/>
      <c r="M69" s="60"/>
      <c r="N69" s="31">
        <f t="shared" si="2"/>
        <v>0</v>
      </c>
    </row>
    <row r="70" spans="1:14" s="46" customFormat="1" x14ac:dyDescent="0.2">
      <c r="A70" s="43" t="s">
        <v>197</v>
      </c>
      <c r="B70" s="60">
        <v>0</v>
      </c>
      <c r="C70" s="60">
        <v>0</v>
      </c>
      <c r="D70" s="60">
        <v>0</v>
      </c>
      <c r="E70" s="60">
        <v>0</v>
      </c>
      <c r="F70" s="60">
        <v>0</v>
      </c>
      <c r="G70" s="60">
        <v>0</v>
      </c>
      <c r="H70" s="60">
        <v>0</v>
      </c>
      <c r="I70" s="60">
        <v>0</v>
      </c>
      <c r="J70" s="60"/>
      <c r="K70" s="60"/>
      <c r="L70" s="60"/>
      <c r="M70" s="60"/>
      <c r="N70" s="31">
        <f t="shared" si="2"/>
        <v>0</v>
      </c>
    </row>
    <row r="71" spans="1:14" s="48" customFormat="1" x14ac:dyDescent="0.2">
      <c r="A71" s="47" t="s">
        <v>198</v>
      </c>
      <c r="B71" s="66">
        <f t="shared" ref="B71:E71" si="31">+B72</f>
        <v>0</v>
      </c>
      <c r="C71" s="66">
        <f t="shared" si="31"/>
        <v>0</v>
      </c>
      <c r="D71" s="66">
        <f t="shared" si="31"/>
        <v>0</v>
      </c>
      <c r="E71" s="66">
        <f t="shared" si="31"/>
        <v>0</v>
      </c>
      <c r="F71" s="66">
        <v>0</v>
      </c>
      <c r="G71" s="66">
        <v>0</v>
      </c>
      <c r="H71" s="66">
        <v>0</v>
      </c>
      <c r="I71" s="66">
        <v>0</v>
      </c>
      <c r="J71" s="66"/>
      <c r="K71" s="66"/>
      <c r="L71" s="66"/>
      <c r="M71" s="66"/>
      <c r="N71" s="31">
        <f t="shared" si="2"/>
        <v>0</v>
      </c>
    </row>
    <row r="72" spans="1:14" s="48" customFormat="1" x14ac:dyDescent="0.2">
      <c r="A72" s="47" t="s">
        <v>199</v>
      </c>
      <c r="B72" s="66">
        <f t="shared" ref="B72:E72" si="32">+B73+B79+B85+B86</f>
        <v>0</v>
      </c>
      <c r="C72" s="66">
        <f t="shared" si="32"/>
        <v>0</v>
      </c>
      <c r="D72" s="66">
        <f t="shared" si="32"/>
        <v>0</v>
      </c>
      <c r="E72" s="66">
        <f t="shared" si="32"/>
        <v>0</v>
      </c>
      <c r="F72" s="66">
        <v>0</v>
      </c>
      <c r="G72" s="66">
        <v>0</v>
      </c>
      <c r="H72" s="66">
        <v>0</v>
      </c>
      <c r="I72" s="66">
        <v>0</v>
      </c>
      <c r="J72" s="66"/>
      <c r="K72" s="66"/>
      <c r="L72" s="66"/>
      <c r="M72" s="66"/>
      <c r="N72" s="31">
        <f t="shared" si="2"/>
        <v>0</v>
      </c>
    </row>
    <row r="73" spans="1:14" s="48" customFormat="1" x14ac:dyDescent="0.2">
      <c r="A73" s="47" t="s">
        <v>200</v>
      </c>
      <c r="B73" s="68">
        <f>+B74+B75</f>
        <v>0</v>
      </c>
      <c r="C73" s="68">
        <f t="shared" ref="C73:E73" si="33">+C74+C75</f>
        <v>0</v>
      </c>
      <c r="D73" s="68">
        <f t="shared" si="33"/>
        <v>0</v>
      </c>
      <c r="E73" s="68">
        <f t="shared" si="33"/>
        <v>0</v>
      </c>
      <c r="F73" s="68">
        <v>0</v>
      </c>
      <c r="G73" s="68">
        <v>0</v>
      </c>
      <c r="H73" s="68">
        <v>0</v>
      </c>
      <c r="I73" s="68">
        <v>0</v>
      </c>
      <c r="J73" s="68"/>
      <c r="K73" s="68"/>
      <c r="L73" s="68"/>
      <c r="M73" s="68"/>
      <c r="N73" s="31">
        <f t="shared" si="2"/>
        <v>0</v>
      </c>
    </row>
    <row r="74" spans="1:14" s="46" customFormat="1" x14ac:dyDescent="0.2">
      <c r="A74" s="43" t="s">
        <v>201</v>
      </c>
      <c r="B74" s="60">
        <v>0</v>
      </c>
      <c r="C74" s="60">
        <v>0</v>
      </c>
      <c r="D74" s="60">
        <v>0</v>
      </c>
      <c r="E74" s="60">
        <v>0</v>
      </c>
      <c r="F74" s="60">
        <v>0</v>
      </c>
      <c r="G74" s="60">
        <v>0</v>
      </c>
      <c r="H74" s="60">
        <v>0</v>
      </c>
      <c r="I74" s="60">
        <v>0</v>
      </c>
      <c r="J74" s="60"/>
      <c r="K74" s="60"/>
      <c r="L74" s="60"/>
      <c r="M74" s="60"/>
      <c r="N74" s="31">
        <f t="shared" ref="N74:N136" si="34">SUM(B74:M74)</f>
        <v>0</v>
      </c>
    </row>
    <row r="75" spans="1:14" s="46" customFormat="1" x14ac:dyDescent="0.2">
      <c r="A75" s="43" t="s">
        <v>202</v>
      </c>
      <c r="B75" s="60">
        <v>0</v>
      </c>
      <c r="C75" s="60">
        <v>0</v>
      </c>
      <c r="D75" s="60">
        <v>0</v>
      </c>
      <c r="E75" s="60">
        <v>0</v>
      </c>
      <c r="F75" s="60">
        <v>0</v>
      </c>
      <c r="G75" s="60">
        <v>0</v>
      </c>
      <c r="H75" s="60">
        <v>0</v>
      </c>
      <c r="I75" s="60">
        <v>0</v>
      </c>
      <c r="J75" s="60"/>
      <c r="K75" s="60"/>
      <c r="L75" s="60"/>
      <c r="M75" s="60"/>
      <c r="N75" s="31">
        <f t="shared" si="34"/>
        <v>0</v>
      </c>
    </row>
    <row r="76" spans="1:14" s="48" customFormat="1" x14ac:dyDescent="0.2">
      <c r="A76" s="47" t="s">
        <v>203</v>
      </c>
      <c r="B76" s="68">
        <f t="shared" ref="B76:E76" si="35">+B77+B78</f>
        <v>0</v>
      </c>
      <c r="C76" s="68">
        <f t="shared" si="35"/>
        <v>0</v>
      </c>
      <c r="D76" s="68">
        <f t="shared" si="35"/>
        <v>0</v>
      </c>
      <c r="E76" s="68">
        <f t="shared" si="35"/>
        <v>0</v>
      </c>
      <c r="F76" s="68">
        <v>0</v>
      </c>
      <c r="G76" s="68">
        <v>0</v>
      </c>
      <c r="H76" s="68">
        <v>0</v>
      </c>
      <c r="I76" s="68">
        <v>0</v>
      </c>
      <c r="J76" s="68"/>
      <c r="K76" s="68"/>
      <c r="L76" s="68"/>
      <c r="M76" s="68"/>
      <c r="N76" s="31">
        <f t="shared" si="34"/>
        <v>0</v>
      </c>
    </row>
    <row r="77" spans="1:14" s="46" customFormat="1" x14ac:dyDescent="0.2">
      <c r="A77" s="43" t="s">
        <v>204</v>
      </c>
      <c r="B77" s="60">
        <v>0</v>
      </c>
      <c r="C77" s="60">
        <v>0</v>
      </c>
      <c r="D77" s="60">
        <v>0</v>
      </c>
      <c r="E77" s="60">
        <v>0</v>
      </c>
      <c r="F77" s="60">
        <v>0</v>
      </c>
      <c r="G77" s="60">
        <v>0</v>
      </c>
      <c r="H77" s="60">
        <v>0</v>
      </c>
      <c r="I77" s="60">
        <v>0</v>
      </c>
      <c r="J77" s="60"/>
      <c r="K77" s="60"/>
      <c r="L77" s="60"/>
      <c r="M77" s="60"/>
      <c r="N77" s="31">
        <f t="shared" si="34"/>
        <v>0</v>
      </c>
    </row>
    <row r="78" spans="1:14" s="46" customFormat="1" x14ac:dyDescent="0.2">
      <c r="A78" s="43" t="s">
        <v>205</v>
      </c>
      <c r="B78" s="60">
        <v>0</v>
      </c>
      <c r="C78" s="60">
        <v>0</v>
      </c>
      <c r="D78" s="60">
        <v>0</v>
      </c>
      <c r="E78" s="60">
        <v>0</v>
      </c>
      <c r="F78" s="60">
        <v>0</v>
      </c>
      <c r="G78" s="60">
        <v>0</v>
      </c>
      <c r="H78" s="60">
        <v>0</v>
      </c>
      <c r="I78" s="60">
        <v>0</v>
      </c>
      <c r="J78" s="60"/>
      <c r="K78" s="60"/>
      <c r="L78" s="60"/>
      <c r="M78" s="60"/>
      <c r="N78" s="31">
        <f t="shared" si="34"/>
        <v>0</v>
      </c>
    </row>
    <row r="79" spans="1:14" s="48" customFormat="1" x14ac:dyDescent="0.2">
      <c r="A79" s="47" t="s">
        <v>206</v>
      </c>
      <c r="B79" s="68">
        <f>+B80+B81</f>
        <v>0</v>
      </c>
      <c r="C79" s="68">
        <f t="shared" ref="C79:E79" si="36">+C80+C81</f>
        <v>0</v>
      </c>
      <c r="D79" s="68">
        <f t="shared" si="36"/>
        <v>0</v>
      </c>
      <c r="E79" s="68">
        <f t="shared" si="36"/>
        <v>0</v>
      </c>
      <c r="F79" s="68">
        <v>0</v>
      </c>
      <c r="G79" s="68">
        <v>0</v>
      </c>
      <c r="H79" s="68">
        <v>0</v>
      </c>
      <c r="I79" s="68">
        <v>0</v>
      </c>
      <c r="J79" s="68"/>
      <c r="K79" s="68"/>
      <c r="L79" s="68"/>
      <c r="M79" s="68"/>
      <c r="N79" s="31">
        <f t="shared" si="34"/>
        <v>0</v>
      </c>
    </row>
    <row r="80" spans="1:14" s="46" customFormat="1" x14ac:dyDescent="0.2">
      <c r="A80" s="43" t="s">
        <v>207</v>
      </c>
      <c r="B80" s="60">
        <v>0</v>
      </c>
      <c r="C80" s="60">
        <v>0</v>
      </c>
      <c r="D80" s="60">
        <v>0</v>
      </c>
      <c r="E80" s="60">
        <v>0</v>
      </c>
      <c r="F80" s="60">
        <v>0</v>
      </c>
      <c r="G80" s="60">
        <v>0</v>
      </c>
      <c r="H80" s="60">
        <v>0</v>
      </c>
      <c r="I80" s="60">
        <v>0</v>
      </c>
      <c r="J80" s="60"/>
      <c r="K80" s="60"/>
      <c r="L80" s="60"/>
      <c r="M80" s="60"/>
      <c r="N80" s="31">
        <f t="shared" si="34"/>
        <v>0</v>
      </c>
    </row>
    <row r="81" spans="1:14" s="46" customFormat="1" x14ac:dyDescent="0.2">
      <c r="A81" s="43" t="s">
        <v>208</v>
      </c>
      <c r="B81" s="60">
        <v>0</v>
      </c>
      <c r="C81" s="60">
        <v>0</v>
      </c>
      <c r="D81" s="60">
        <v>0</v>
      </c>
      <c r="E81" s="60">
        <v>0</v>
      </c>
      <c r="F81" s="60">
        <v>0</v>
      </c>
      <c r="G81" s="60">
        <v>0</v>
      </c>
      <c r="H81" s="60">
        <v>0</v>
      </c>
      <c r="I81" s="60">
        <v>0</v>
      </c>
      <c r="J81" s="60"/>
      <c r="K81" s="60"/>
      <c r="L81" s="60"/>
      <c r="M81" s="60"/>
      <c r="N81" s="31">
        <f t="shared" si="34"/>
        <v>0</v>
      </c>
    </row>
    <row r="82" spans="1:14" s="48" customFormat="1" x14ac:dyDescent="0.2">
      <c r="A82" s="47" t="s">
        <v>209</v>
      </c>
      <c r="B82" s="68">
        <f t="shared" ref="B82:E82" si="37">+B83+B84</f>
        <v>0</v>
      </c>
      <c r="C82" s="68">
        <f t="shared" si="37"/>
        <v>0</v>
      </c>
      <c r="D82" s="68">
        <f t="shared" si="37"/>
        <v>0</v>
      </c>
      <c r="E82" s="68">
        <f t="shared" si="37"/>
        <v>0</v>
      </c>
      <c r="F82" s="68">
        <v>0</v>
      </c>
      <c r="G82" s="68">
        <v>0</v>
      </c>
      <c r="H82" s="68">
        <v>0</v>
      </c>
      <c r="I82" s="68">
        <v>0</v>
      </c>
      <c r="J82" s="68"/>
      <c r="K82" s="68"/>
      <c r="L82" s="68"/>
      <c r="M82" s="68"/>
      <c r="N82" s="31">
        <f t="shared" si="34"/>
        <v>0</v>
      </c>
    </row>
    <row r="83" spans="1:14" s="46" customFormat="1" x14ac:dyDescent="0.2">
      <c r="A83" s="43" t="s">
        <v>210</v>
      </c>
      <c r="B83" s="60">
        <v>0</v>
      </c>
      <c r="C83" s="60">
        <v>0</v>
      </c>
      <c r="D83" s="60">
        <v>0</v>
      </c>
      <c r="E83" s="60">
        <v>0</v>
      </c>
      <c r="F83" s="60">
        <v>0</v>
      </c>
      <c r="G83" s="60">
        <v>0</v>
      </c>
      <c r="H83" s="60">
        <v>0</v>
      </c>
      <c r="I83" s="60">
        <v>0</v>
      </c>
      <c r="J83" s="60"/>
      <c r="K83" s="60"/>
      <c r="L83" s="60"/>
      <c r="M83" s="60"/>
      <c r="N83" s="31">
        <f t="shared" si="34"/>
        <v>0</v>
      </c>
    </row>
    <row r="84" spans="1:14" s="46" customFormat="1" x14ac:dyDescent="0.2">
      <c r="A84" s="43" t="s">
        <v>211</v>
      </c>
      <c r="B84" s="60">
        <v>0</v>
      </c>
      <c r="C84" s="60">
        <v>0</v>
      </c>
      <c r="D84" s="60">
        <v>0</v>
      </c>
      <c r="E84" s="60">
        <v>0</v>
      </c>
      <c r="F84" s="60">
        <v>0</v>
      </c>
      <c r="G84" s="60">
        <v>0</v>
      </c>
      <c r="H84" s="60">
        <v>0</v>
      </c>
      <c r="I84" s="60">
        <v>0</v>
      </c>
      <c r="J84" s="60"/>
      <c r="K84" s="60"/>
      <c r="L84" s="60"/>
      <c r="M84" s="60"/>
      <c r="N84" s="31">
        <f t="shared" si="34"/>
        <v>0</v>
      </c>
    </row>
    <row r="85" spans="1:14" s="46" customFormat="1" x14ac:dyDescent="0.2">
      <c r="A85" s="43" t="s">
        <v>212</v>
      </c>
      <c r="B85" s="60">
        <v>0</v>
      </c>
      <c r="C85" s="60">
        <v>0</v>
      </c>
      <c r="D85" s="60">
        <v>0</v>
      </c>
      <c r="E85" s="60">
        <v>0</v>
      </c>
      <c r="F85" s="60">
        <v>0</v>
      </c>
      <c r="G85" s="60">
        <v>0</v>
      </c>
      <c r="H85" s="60">
        <v>0</v>
      </c>
      <c r="I85" s="60">
        <v>0</v>
      </c>
      <c r="J85" s="60"/>
      <c r="K85" s="60"/>
      <c r="L85" s="60"/>
      <c r="M85" s="60"/>
      <c r="N85" s="31">
        <f t="shared" si="34"/>
        <v>0</v>
      </c>
    </row>
    <row r="86" spans="1:14" s="46" customFormat="1" x14ac:dyDescent="0.2">
      <c r="A86" s="43" t="s">
        <v>213</v>
      </c>
      <c r="B86" s="60">
        <v>0</v>
      </c>
      <c r="C86" s="60">
        <v>0</v>
      </c>
      <c r="D86" s="60">
        <v>0</v>
      </c>
      <c r="E86" s="60">
        <v>0</v>
      </c>
      <c r="F86" s="60">
        <v>0</v>
      </c>
      <c r="G86" s="60">
        <v>0</v>
      </c>
      <c r="H86" s="60">
        <v>0</v>
      </c>
      <c r="I86" s="60">
        <v>0</v>
      </c>
      <c r="J86" s="60"/>
      <c r="K86" s="60"/>
      <c r="L86" s="60"/>
      <c r="M86" s="60"/>
      <c r="N86" s="31">
        <f t="shared" si="34"/>
        <v>0</v>
      </c>
    </row>
    <row r="87" spans="1:14" s="48" customFormat="1" x14ac:dyDescent="0.2">
      <c r="A87" s="47" t="s">
        <v>214</v>
      </c>
      <c r="B87" s="66">
        <f t="shared" ref="B87:E87" si="38">+B88+B91</f>
        <v>0</v>
      </c>
      <c r="C87" s="66">
        <f t="shared" si="38"/>
        <v>0</v>
      </c>
      <c r="D87" s="66">
        <f t="shared" si="38"/>
        <v>0</v>
      </c>
      <c r="E87" s="66">
        <f t="shared" si="38"/>
        <v>0</v>
      </c>
      <c r="F87" s="66">
        <v>0</v>
      </c>
      <c r="G87" s="66">
        <v>0</v>
      </c>
      <c r="H87" s="66">
        <v>0</v>
      </c>
      <c r="I87" s="66">
        <v>0</v>
      </c>
      <c r="J87" s="66"/>
      <c r="K87" s="66"/>
      <c r="L87" s="66"/>
      <c r="M87" s="66"/>
      <c r="N87" s="31">
        <f t="shared" si="34"/>
        <v>0</v>
      </c>
    </row>
    <row r="88" spans="1:14" s="48" customFormat="1" x14ac:dyDescent="0.2">
      <c r="A88" s="47" t="s">
        <v>215</v>
      </c>
      <c r="B88" s="66">
        <f t="shared" ref="B88:E88" si="39">+B89+B90</f>
        <v>0</v>
      </c>
      <c r="C88" s="66">
        <f t="shared" si="39"/>
        <v>0</v>
      </c>
      <c r="D88" s="66">
        <f t="shared" si="39"/>
        <v>0</v>
      </c>
      <c r="E88" s="66">
        <f t="shared" si="39"/>
        <v>0</v>
      </c>
      <c r="F88" s="66">
        <v>0</v>
      </c>
      <c r="G88" s="66">
        <v>0</v>
      </c>
      <c r="H88" s="66">
        <v>0</v>
      </c>
      <c r="I88" s="66">
        <v>0</v>
      </c>
      <c r="J88" s="66"/>
      <c r="K88" s="66"/>
      <c r="L88" s="66"/>
      <c r="M88" s="66"/>
      <c r="N88" s="31">
        <f t="shared" si="34"/>
        <v>0</v>
      </c>
    </row>
    <row r="89" spans="1:14" s="46" customFormat="1" x14ac:dyDescent="0.2">
      <c r="A89" s="43" t="s">
        <v>216</v>
      </c>
      <c r="B89" s="60">
        <v>0</v>
      </c>
      <c r="C89" s="60">
        <v>0</v>
      </c>
      <c r="D89" s="60">
        <v>0</v>
      </c>
      <c r="E89" s="60">
        <v>0</v>
      </c>
      <c r="F89" s="60">
        <v>0</v>
      </c>
      <c r="G89" s="60">
        <v>0</v>
      </c>
      <c r="H89" s="60">
        <v>0</v>
      </c>
      <c r="I89" s="60">
        <v>0</v>
      </c>
      <c r="J89" s="60"/>
      <c r="K89" s="60"/>
      <c r="L89" s="60"/>
      <c r="M89" s="60"/>
      <c r="N89" s="31">
        <f t="shared" si="34"/>
        <v>0</v>
      </c>
    </row>
    <row r="90" spans="1:14" s="46" customFormat="1" x14ac:dyDescent="0.2">
      <c r="A90" s="43" t="s">
        <v>217</v>
      </c>
      <c r="B90" s="60">
        <v>0</v>
      </c>
      <c r="C90" s="60">
        <v>0</v>
      </c>
      <c r="D90" s="60">
        <v>0</v>
      </c>
      <c r="E90" s="60">
        <v>0</v>
      </c>
      <c r="F90" s="60">
        <v>0</v>
      </c>
      <c r="G90" s="60">
        <v>0</v>
      </c>
      <c r="H90" s="60">
        <v>0</v>
      </c>
      <c r="I90" s="60">
        <v>0</v>
      </c>
      <c r="J90" s="60"/>
      <c r="K90" s="60"/>
      <c r="L90" s="60"/>
      <c r="M90" s="60"/>
      <c r="N90" s="31">
        <f t="shared" si="34"/>
        <v>0</v>
      </c>
    </row>
    <row r="91" spans="1:14" s="48" customFormat="1" x14ac:dyDescent="0.2">
      <c r="A91" s="47" t="s">
        <v>218</v>
      </c>
      <c r="B91" s="66">
        <f t="shared" ref="B91" si="40">+SUM(B92:B97)</f>
        <v>0</v>
      </c>
      <c r="C91" s="66">
        <f t="shared" ref="C91" si="41">+SUM(C92:C97)</f>
        <v>0</v>
      </c>
      <c r="D91" s="66">
        <f t="shared" ref="D91:E91" si="42">+SUM(D92:D97)</f>
        <v>0</v>
      </c>
      <c r="E91" s="66">
        <f t="shared" si="42"/>
        <v>0</v>
      </c>
      <c r="F91" s="66">
        <v>0</v>
      </c>
      <c r="G91" s="66">
        <v>0</v>
      </c>
      <c r="H91" s="66">
        <v>0</v>
      </c>
      <c r="I91" s="66">
        <v>0</v>
      </c>
      <c r="J91" s="66"/>
      <c r="K91" s="66"/>
      <c r="L91" s="66"/>
      <c r="M91" s="66"/>
      <c r="N91" s="31">
        <f t="shared" si="34"/>
        <v>0</v>
      </c>
    </row>
    <row r="92" spans="1:14" s="46" customFormat="1" x14ac:dyDescent="0.2">
      <c r="A92" s="43" t="s">
        <v>219</v>
      </c>
      <c r="B92" s="60">
        <v>0</v>
      </c>
      <c r="C92" s="60">
        <v>0</v>
      </c>
      <c r="D92" s="60">
        <v>0</v>
      </c>
      <c r="E92" s="60">
        <v>0</v>
      </c>
      <c r="F92" s="60">
        <v>0</v>
      </c>
      <c r="G92" s="60">
        <v>0</v>
      </c>
      <c r="H92" s="60">
        <v>0</v>
      </c>
      <c r="I92" s="60">
        <v>0</v>
      </c>
      <c r="J92" s="60"/>
      <c r="K92" s="60"/>
      <c r="L92" s="60"/>
      <c r="M92" s="60"/>
      <c r="N92" s="31">
        <f t="shared" si="34"/>
        <v>0</v>
      </c>
    </row>
    <row r="93" spans="1:14" s="46" customFormat="1" x14ac:dyDescent="0.2">
      <c r="A93" s="43" t="s">
        <v>220</v>
      </c>
      <c r="B93" s="60">
        <v>0</v>
      </c>
      <c r="C93" s="60">
        <v>0</v>
      </c>
      <c r="D93" s="60">
        <v>0</v>
      </c>
      <c r="E93" s="60">
        <v>0</v>
      </c>
      <c r="F93" s="60">
        <v>0</v>
      </c>
      <c r="G93" s="60">
        <v>0</v>
      </c>
      <c r="H93" s="60">
        <v>0</v>
      </c>
      <c r="I93" s="60">
        <v>0</v>
      </c>
      <c r="J93" s="60"/>
      <c r="K93" s="60"/>
      <c r="L93" s="60"/>
      <c r="M93" s="60"/>
      <c r="N93" s="31">
        <f t="shared" si="34"/>
        <v>0</v>
      </c>
    </row>
    <row r="94" spans="1:14" s="46" customFormat="1" x14ac:dyDescent="0.2">
      <c r="A94" s="43" t="s">
        <v>221</v>
      </c>
      <c r="B94" s="60">
        <v>0</v>
      </c>
      <c r="C94" s="60">
        <v>0</v>
      </c>
      <c r="D94" s="60">
        <v>0</v>
      </c>
      <c r="E94" s="60">
        <v>0</v>
      </c>
      <c r="F94" s="60">
        <v>0</v>
      </c>
      <c r="G94" s="60">
        <v>0</v>
      </c>
      <c r="H94" s="60">
        <v>0</v>
      </c>
      <c r="I94" s="60">
        <v>0</v>
      </c>
      <c r="J94" s="60"/>
      <c r="K94" s="60"/>
      <c r="L94" s="60"/>
      <c r="M94" s="60"/>
      <c r="N94" s="31">
        <f t="shared" si="34"/>
        <v>0</v>
      </c>
    </row>
    <row r="95" spans="1:14" s="46" customFormat="1" x14ac:dyDescent="0.2">
      <c r="A95" s="43" t="s">
        <v>222</v>
      </c>
      <c r="B95" s="60">
        <v>0</v>
      </c>
      <c r="C95" s="60">
        <v>0</v>
      </c>
      <c r="D95" s="60">
        <v>0</v>
      </c>
      <c r="E95" s="60">
        <v>0</v>
      </c>
      <c r="F95" s="60">
        <v>0</v>
      </c>
      <c r="G95" s="60">
        <v>0</v>
      </c>
      <c r="H95" s="60">
        <v>0</v>
      </c>
      <c r="I95" s="60">
        <v>0</v>
      </c>
      <c r="J95" s="60"/>
      <c r="K95" s="60"/>
      <c r="L95" s="60"/>
      <c r="M95" s="60"/>
      <c r="N95" s="31">
        <f t="shared" si="34"/>
        <v>0</v>
      </c>
    </row>
    <row r="96" spans="1:14" s="46" customFormat="1" x14ac:dyDescent="0.2">
      <c r="A96" s="43" t="s">
        <v>223</v>
      </c>
      <c r="B96" s="60">
        <v>0</v>
      </c>
      <c r="C96" s="60">
        <v>0</v>
      </c>
      <c r="D96" s="60">
        <v>0</v>
      </c>
      <c r="E96" s="60">
        <v>0</v>
      </c>
      <c r="F96" s="60">
        <v>0</v>
      </c>
      <c r="G96" s="60">
        <v>0</v>
      </c>
      <c r="H96" s="60">
        <v>0</v>
      </c>
      <c r="I96" s="60">
        <v>0</v>
      </c>
      <c r="J96" s="60"/>
      <c r="K96" s="60"/>
      <c r="L96" s="60"/>
      <c r="M96" s="60"/>
      <c r="N96" s="31">
        <f t="shared" si="34"/>
        <v>0</v>
      </c>
    </row>
    <row r="97" spans="1:14" s="46" customFormat="1" x14ac:dyDescent="0.2">
      <c r="A97" s="43" t="s">
        <v>224</v>
      </c>
      <c r="B97" s="60">
        <v>0</v>
      </c>
      <c r="C97" s="60">
        <v>0</v>
      </c>
      <c r="D97" s="60">
        <v>0</v>
      </c>
      <c r="E97" s="60">
        <v>0</v>
      </c>
      <c r="F97" s="60">
        <v>0</v>
      </c>
      <c r="G97" s="60">
        <v>0</v>
      </c>
      <c r="H97" s="60">
        <v>0</v>
      </c>
      <c r="I97" s="60">
        <v>0</v>
      </c>
      <c r="J97" s="60"/>
      <c r="K97" s="60"/>
      <c r="L97" s="60"/>
      <c r="M97" s="60"/>
      <c r="N97" s="31">
        <f t="shared" si="34"/>
        <v>0</v>
      </c>
    </row>
    <row r="98" spans="1:14" s="46" customFormat="1" x14ac:dyDescent="0.2">
      <c r="A98" s="43" t="s">
        <v>225</v>
      </c>
      <c r="B98" s="60">
        <v>0</v>
      </c>
      <c r="C98" s="60">
        <v>0</v>
      </c>
      <c r="D98" s="60">
        <v>0</v>
      </c>
      <c r="E98" s="60">
        <v>0</v>
      </c>
      <c r="F98" s="60">
        <v>0</v>
      </c>
      <c r="G98" s="60">
        <v>0</v>
      </c>
      <c r="H98" s="60">
        <v>0</v>
      </c>
      <c r="I98" s="60">
        <v>0</v>
      </c>
      <c r="J98" s="60"/>
      <c r="K98" s="60"/>
      <c r="L98" s="60"/>
      <c r="M98" s="60"/>
      <c r="N98" s="31">
        <f t="shared" si="34"/>
        <v>0</v>
      </c>
    </row>
    <row r="99" spans="1:14" s="46" customFormat="1" x14ac:dyDescent="0.2">
      <c r="A99" s="43" t="s">
        <v>462</v>
      </c>
      <c r="B99" s="60">
        <v>1</v>
      </c>
      <c r="C99" s="60">
        <v>2</v>
      </c>
      <c r="D99" s="60">
        <v>1</v>
      </c>
      <c r="E99" s="60">
        <v>0</v>
      </c>
      <c r="F99" s="60">
        <v>0</v>
      </c>
      <c r="G99" s="60">
        <v>0</v>
      </c>
      <c r="H99" s="60">
        <v>0</v>
      </c>
      <c r="I99" s="60">
        <v>0</v>
      </c>
      <c r="J99" s="60"/>
      <c r="K99" s="60"/>
      <c r="L99" s="60"/>
      <c r="M99" s="60"/>
      <c r="N99" s="31">
        <f t="shared" si="34"/>
        <v>4</v>
      </c>
    </row>
    <row r="100" spans="1:14" s="48" customFormat="1" ht="12.75" x14ac:dyDescent="0.2">
      <c r="A100" s="47" t="s">
        <v>103</v>
      </c>
      <c r="B100" s="31"/>
      <c r="C100" s="31"/>
      <c r="D100" s="31"/>
      <c r="E100" s="31"/>
      <c r="F100" s="31"/>
      <c r="G100" s="31"/>
      <c r="H100" s="31"/>
      <c r="I100" s="31"/>
      <c r="J100" s="31"/>
      <c r="K100" s="31"/>
      <c r="L100" s="31"/>
      <c r="M100" s="31"/>
      <c r="N100" s="31"/>
    </row>
    <row r="101" spans="1:14" s="48" customFormat="1" x14ac:dyDescent="0.2">
      <c r="A101" s="47" t="s">
        <v>104</v>
      </c>
      <c r="B101" s="66">
        <f>+B102+B105+B106</f>
        <v>2</v>
      </c>
      <c r="C101" s="66">
        <f t="shared" ref="C101:E101" si="43">+C102+C105+C106</f>
        <v>4</v>
      </c>
      <c r="D101" s="66">
        <f t="shared" si="43"/>
        <v>2</v>
      </c>
      <c r="E101" s="66">
        <f t="shared" si="43"/>
        <v>2</v>
      </c>
      <c r="F101" s="66">
        <v>1</v>
      </c>
      <c r="G101" s="66">
        <v>1</v>
      </c>
      <c r="H101" s="66">
        <v>0</v>
      </c>
      <c r="I101" s="66">
        <v>1</v>
      </c>
      <c r="J101" s="66"/>
      <c r="K101" s="66"/>
      <c r="L101" s="66"/>
      <c r="M101" s="66"/>
      <c r="N101" s="31">
        <f t="shared" si="34"/>
        <v>13</v>
      </c>
    </row>
    <row r="102" spans="1:14" s="46" customFormat="1" x14ac:dyDescent="0.2">
      <c r="A102" s="47" t="s">
        <v>127</v>
      </c>
      <c r="B102" s="66">
        <f t="shared" ref="B102:E102" si="44">+B103+B104</f>
        <v>0</v>
      </c>
      <c r="C102" s="66">
        <f t="shared" si="44"/>
        <v>0</v>
      </c>
      <c r="D102" s="66">
        <f t="shared" si="44"/>
        <v>0</v>
      </c>
      <c r="E102" s="66">
        <f t="shared" si="44"/>
        <v>0</v>
      </c>
      <c r="F102" s="66">
        <v>0</v>
      </c>
      <c r="G102" s="66">
        <v>0</v>
      </c>
      <c r="H102" s="66">
        <v>0</v>
      </c>
      <c r="I102" s="66">
        <v>0</v>
      </c>
      <c r="J102" s="66"/>
      <c r="K102" s="66"/>
      <c r="L102" s="66"/>
      <c r="M102" s="66"/>
      <c r="N102" s="31">
        <f t="shared" si="34"/>
        <v>0</v>
      </c>
    </row>
    <row r="103" spans="1:14" s="46" customFormat="1" x14ac:dyDescent="0.2">
      <c r="A103" s="43" t="s">
        <v>226</v>
      </c>
      <c r="B103" s="60">
        <v>0</v>
      </c>
      <c r="C103" s="60">
        <v>0</v>
      </c>
      <c r="D103" s="60">
        <v>0</v>
      </c>
      <c r="E103" s="60">
        <v>0</v>
      </c>
      <c r="F103" s="60">
        <v>0</v>
      </c>
      <c r="G103" s="60">
        <v>0</v>
      </c>
      <c r="H103" s="60">
        <v>0</v>
      </c>
      <c r="I103" s="60">
        <v>0</v>
      </c>
      <c r="J103" s="60"/>
      <c r="K103" s="60"/>
      <c r="L103" s="60"/>
      <c r="M103" s="60"/>
      <c r="N103" s="31">
        <f t="shared" si="34"/>
        <v>0</v>
      </c>
    </row>
    <row r="104" spans="1:14" s="46" customFormat="1" x14ac:dyDescent="0.2">
      <c r="A104" s="43" t="s">
        <v>227</v>
      </c>
      <c r="B104" s="60">
        <v>0</v>
      </c>
      <c r="C104" s="60">
        <v>0</v>
      </c>
      <c r="D104" s="60">
        <v>0</v>
      </c>
      <c r="E104" s="60">
        <v>0</v>
      </c>
      <c r="F104" s="60">
        <v>0</v>
      </c>
      <c r="G104" s="60">
        <v>0</v>
      </c>
      <c r="H104" s="60">
        <v>0</v>
      </c>
      <c r="I104" s="60">
        <v>0</v>
      </c>
      <c r="J104" s="60"/>
      <c r="K104" s="60"/>
      <c r="L104" s="60"/>
      <c r="M104" s="60"/>
      <c r="N104" s="31">
        <f t="shared" si="34"/>
        <v>0</v>
      </c>
    </row>
    <row r="105" spans="1:14" s="46" customFormat="1" x14ac:dyDescent="0.2">
      <c r="A105" s="43" t="s">
        <v>463</v>
      </c>
      <c r="B105" s="63">
        <v>0</v>
      </c>
      <c r="C105" s="63">
        <v>0</v>
      </c>
      <c r="D105" s="63">
        <v>0</v>
      </c>
      <c r="E105" s="63">
        <v>0</v>
      </c>
      <c r="F105" s="63">
        <v>0</v>
      </c>
      <c r="G105" s="63">
        <v>0</v>
      </c>
      <c r="H105" s="63">
        <v>0</v>
      </c>
      <c r="I105" s="63">
        <v>0</v>
      </c>
      <c r="J105" s="63"/>
      <c r="K105" s="63"/>
      <c r="L105" s="63"/>
      <c r="M105" s="63"/>
      <c r="N105" s="31">
        <f t="shared" si="34"/>
        <v>0</v>
      </c>
    </row>
    <row r="106" spans="1:14" s="46" customFormat="1" x14ac:dyDescent="0.2">
      <c r="A106" s="43" t="s">
        <v>464</v>
      </c>
      <c r="B106" s="63">
        <v>2</v>
      </c>
      <c r="C106" s="63">
        <v>4</v>
      </c>
      <c r="D106" s="63">
        <v>2</v>
      </c>
      <c r="E106" s="63">
        <v>2</v>
      </c>
      <c r="F106" s="63">
        <v>1</v>
      </c>
      <c r="G106" s="63">
        <v>1</v>
      </c>
      <c r="H106" s="63">
        <v>0</v>
      </c>
      <c r="I106" s="63">
        <v>1</v>
      </c>
      <c r="J106" s="63"/>
      <c r="K106" s="63"/>
      <c r="L106" s="63"/>
      <c r="M106" s="63"/>
      <c r="N106" s="31">
        <f t="shared" si="34"/>
        <v>13</v>
      </c>
    </row>
    <row r="107" spans="1:14" s="46" customFormat="1" x14ac:dyDescent="0.2">
      <c r="A107" s="49" t="s">
        <v>122</v>
      </c>
      <c r="B107" s="66">
        <f>+B108</f>
        <v>0</v>
      </c>
      <c r="C107" s="66">
        <f t="shared" ref="C107:E107" si="45">+C108</f>
        <v>0</v>
      </c>
      <c r="D107" s="66">
        <f t="shared" si="45"/>
        <v>1</v>
      </c>
      <c r="E107" s="66">
        <f t="shared" si="45"/>
        <v>0</v>
      </c>
      <c r="F107" s="66">
        <v>0</v>
      </c>
      <c r="G107" s="66">
        <v>0</v>
      </c>
      <c r="H107" s="66">
        <v>0</v>
      </c>
      <c r="I107" s="66">
        <v>1</v>
      </c>
      <c r="J107" s="66"/>
      <c r="K107" s="66"/>
      <c r="L107" s="66"/>
      <c r="M107" s="66"/>
      <c r="N107" s="31">
        <f t="shared" si="34"/>
        <v>2</v>
      </c>
    </row>
    <row r="108" spans="1:14" s="46" customFormat="1" x14ac:dyDescent="0.2">
      <c r="A108" s="47" t="s">
        <v>128</v>
      </c>
      <c r="B108" s="66">
        <f>+SUM(B109:B116)</f>
        <v>0</v>
      </c>
      <c r="C108" s="66">
        <f t="shared" ref="C108" si="46">+SUM(C109:C116)</f>
        <v>0</v>
      </c>
      <c r="D108" s="66">
        <f t="shared" ref="D108:E108" si="47">+SUM(D109:D116)</f>
        <v>1</v>
      </c>
      <c r="E108" s="66">
        <f t="shared" si="47"/>
        <v>0</v>
      </c>
      <c r="F108" s="66">
        <v>0</v>
      </c>
      <c r="G108" s="66">
        <v>0</v>
      </c>
      <c r="H108" s="66">
        <v>0</v>
      </c>
      <c r="I108" s="66">
        <v>1</v>
      </c>
      <c r="J108" s="66"/>
      <c r="K108" s="66"/>
      <c r="L108" s="66"/>
      <c r="M108" s="66"/>
      <c r="N108" s="31">
        <f t="shared" si="34"/>
        <v>2</v>
      </c>
    </row>
    <row r="109" spans="1:14" s="46" customFormat="1" x14ac:dyDescent="0.2">
      <c r="A109" s="43" t="s">
        <v>228</v>
      </c>
      <c r="B109" s="60">
        <v>0</v>
      </c>
      <c r="C109" s="60">
        <v>0</v>
      </c>
      <c r="D109" s="60">
        <v>1</v>
      </c>
      <c r="E109" s="60">
        <v>0</v>
      </c>
      <c r="F109" s="60">
        <v>0</v>
      </c>
      <c r="G109" s="60">
        <v>0</v>
      </c>
      <c r="H109" s="60">
        <v>0</v>
      </c>
      <c r="I109" s="60">
        <v>1</v>
      </c>
      <c r="J109" s="60"/>
      <c r="K109" s="60"/>
      <c r="L109" s="60"/>
      <c r="M109" s="60"/>
      <c r="N109" s="31">
        <f t="shared" si="34"/>
        <v>2</v>
      </c>
    </row>
    <row r="110" spans="1:14" s="46" customFormat="1" x14ac:dyDescent="0.2">
      <c r="A110" s="43" t="s">
        <v>229</v>
      </c>
      <c r="B110" s="60">
        <v>0</v>
      </c>
      <c r="C110" s="60">
        <v>0</v>
      </c>
      <c r="D110" s="60">
        <v>0</v>
      </c>
      <c r="E110" s="60">
        <v>0</v>
      </c>
      <c r="F110" s="60">
        <v>0</v>
      </c>
      <c r="G110" s="60">
        <v>0</v>
      </c>
      <c r="H110" s="60">
        <v>0</v>
      </c>
      <c r="I110" s="60">
        <v>0</v>
      </c>
      <c r="J110" s="60"/>
      <c r="K110" s="60"/>
      <c r="L110" s="60"/>
      <c r="M110" s="60"/>
      <c r="N110" s="31">
        <f t="shared" si="34"/>
        <v>0</v>
      </c>
    </row>
    <row r="111" spans="1:14" s="46" customFormat="1" x14ac:dyDescent="0.2">
      <c r="A111" s="43" t="s">
        <v>230</v>
      </c>
      <c r="B111" s="60">
        <v>0</v>
      </c>
      <c r="C111" s="60">
        <v>0</v>
      </c>
      <c r="D111" s="60">
        <v>0</v>
      </c>
      <c r="E111" s="60">
        <v>0</v>
      </c>
      <c r="F111" s="60">
        <v>0</v>
      </c>
      <c r="G111" s="60">
        <v>0</v>
      </c>
      <c r="H111" s="60">
        <v>0</v>
      </c>
      <c r="I111" s="60">
        <v>0</v>
      </c>
      <c r="J111" s="60"/>
      <c r="K111" s="60"/>
      <c r="L111" s="60"/>
      <c r="M111" s="60"/>
      <c r="N111" s="31">
        <f t="shared" si="34"/>
        <v>0</v>
      </c>
    </row>
    <row r="112" spans="1:14" s="46" customFormat="1" x14ac:dyDescent="0.2">
      <c r="A112" s="43" t="s">
        <v>231</v>
      </c>
      <c r="B112" s="60">
        <v>0</v>
      </c>
      <c r="C112" s="60">
        <v>0</v>
      </c>
      <c r="D112" s="60">
        <v>0</v>
      </c>
      <c r="E112" s="60">
        <v>0</v>
      </c>
      <c r="F112" s="60">
        <v>0</v>
      </c>
      <c r="G112" s="60">
        <v>0</v>
      </c>
      <c r="H112" s="60">
        <v>0</v>
      </c>
      <c r="I112" s="60">
        <v>0</v>
      </c>
      <c r="J112" s="60"/>
      <c r="K112" s="60"/>
      <c r="L112" s="60"/>
      <c r="M112" s="60"/>
      <c r="N112" s="31">
        <f t="shared" si="34"/>
        <v>0</v>
      </c>
    </row>
    <row r="113" spans="1:14" s="46" customFormat="1" x14ac:dyDescent="0.2">
      <c r="A113" s="43" t="s">
        <v>232</v>
      </c>
      <c r="B113" s="60">
        <v>0</v>
      </c>
      <c r="C113" s="60">
        <v>0</v>
      </c>
      <c r="D113" s="60">
        <v>0</v>
      </c>
      <c r="E113" s="60">
        <v>0</v>
      </c>
      <c r="F113" s="60">
        <v>0</v>
      </c>
      <c r="G113" s="60">
        <v>0</v>
      </c>
      <c r="H113" s="60">
        <v>0</v>
      </c>
      <c r="I113" s="60">
        <v>0</v>
      </c>
      <c r="J113" s="60"/>
      <c r="K113" s="60"/>
      <c r="L113" s="60"/>
      <c r="M113" s="60"/>
      <c r="N113" s="31">
        <f t="shared" si="34"/>
        <v>0</v>
      </c>
    </row>
    <row r="114" spans="1:14" s="46" customFormat="1" x14ac:dyDescent="0.2">
      <c r="A114" s="43" t="s">
        <v>233</v>
      </c>
      <c r="B114" s="60">
        <v>0</v>
      </c>
      <c r="C114" s="60">
        <v>0</v>
      </c>
      <c r="D114" s="60">
        <v>0</v>
      </c>
      <c r="E114" s="60">
        <v>0</v>
      </c>
      <c r="F114" s="60">
        <v>0</v>
      </c>
      <c r="G114" s="60">
        <v>0</v>
      </c>
      <c r="H114" s="60">
        <v>0</v>
      </c>
      <c r="I114" s="60">
        <v>0</v>
      </c>
      <c r="J114" s="60"/>
      <c r="K114" s="60"/>
      <c r="L114" s="60"/>
      <c r="M114" s="60"/>
      <c r="N114" s="31">
        <f t="shared" si="34"/>
        <v>0</v>
      </c>
    </row>
    <row r="115" spans="1:14" s="46" customFormat="1" x14ac:dyDescent="0.2">
      <c r="A115" s="43" t="s">
        <v>234</v>
      </c>
      <c r="B115" s="60">
        <v>0</v>
      </c>
      <c r="C115" s="60">
        <v>0</v>
      </c>
      <c r="D115" s="60">
        <v>0</v>
      </c>
      <c r="E115" s="60">
        <v>0</v>
      </c>
      <c r="F115" s="60">
        <v>0</v>
      </c>
      <c r="G115" s="60">
        <v>0</v>
      </c>
      <c r="H115" s="60">
        <v>0</v>
      </c>
      <c r="I115" s="60">
        <v>0</v>
      </c>
      <c r="J115" s="60"/>
      <c r="K115" s="60"/>
      <c r="L115" s="60"/>
      <c r="M115" s="60"/>
      <c r="N115" s="31">
        <f t="shared" si="34"/>
        <v>0</v>
      </c>
    </row>
    <row r="116" spans="1:14" s="46" customFormat="1" x14ac:dyDescent="0.2">
      <c r="A116" s="43" t="s">
        <v>235</v>
      </c>
      <c r="B116" s="60">
        <v>0</v>
      </c>
      <c r="C116" s="60">
        <v>0</v>
      </c>
      <c r="D116" s="60">
        <v>0</v>
      </c>
      <c r="E116" s="60">
        <v>0</v>
      </c>
      <c r="F116" s="60">
        <v>0</v>
      </c>
      <c r="G116" s="60">
        <v>0</v>
      </c>
      <c r="H116" s="60">
        <v>0</v>
      </c>
      <c r="I116" s="60">
        <v>0</v>
      </c>
      <c r="J116" s="60"/>
      <c r="K116" s="60"/>
      <c r="L116" s="60"/>
      <c r="M116" s="60"/>
      <c r="N116" s="31">
        <f t="shared" si="34"/>
        <v>0</v>
      </c>
    </row>
    <row r="117" spans="1:14" s="46" customFormat="1" x14ac:dyDescent="0.2">
      <c r="A117" s="47" t="s">
        <v>129</v>
      </c>
      <c r="B117" s="66">
        <f t="shared" ref="B117" si="48">+SUM(B118:B124)</f>
        <v>2</v>
      </c>
      <c r="C117" s="66">
        <f t="shared" ref="C117" si="49">+SUM(C118:C124)</f>
        <v>0</v>
      </c>
      <c r="D117" s="66">
        <f t="shared" ref="D117:E117" si="50">+SUM(D118:D124)</f>
        <v>1</v>
      </c>
      <c r="E117" s="66">
        <f t="shared" si="50"/>
        <v>0</v>
      </c>
      <c r="F117" s="66">
        <v>0</v>
      </c>
      <c r="G117" s="66">
        <v>0</v>
      </c>
      <c r="H117" s="66">
        <v>0</v>
      </c>
      <c r="I117" s="66">
        <v>0</v>
      </c>
      <c r="J117" s="66"/>
      <c r="K117" s="66"/>
      <c r="L117" s="66"/>
      <c r="M117" s="66"/>
      <c r="N117" s="31">
        <f t="shared" si="34"/>
        <v>3</v>
      </c>
    </row>
    <row r="118" spans="1:14" s="46" customFormat="1" x14ac:dyDescent="0.2">
      <c r="A118" s="43" t="s">
        <v>236</v>
      </c>
      <c r="B118" s="60">
        <v>2</v>
      </c>
      <c r="C118" s="60">
        <v>0</v>
      </c>
      <c r="D118" s="60">
        <v>1</v>
      </c>
      <c r="E118" s="60">
        <v>0</v>
      </c>
      <c r="F118" s="60">
        <v>0</v>
      </c>
      <c r="G118" s="60">
        <v>0</v>
      </c>
      <c r="H118" s="60">
        <v>0</v>
      </c>
      <c r="I118" s="60">
        <v>0</v>
      </c>
      <c r="J118" s="60"/>
      <c r="K118" s="60"/>
      <c r="L118" s="60"/>
      <c r="M118" s="60"/>
      <c r="N118" s="31">
        <f t="shared" si="34"/>
        <v>3</v>
      </c>
    </row>
    <row r="119" spans="1:14" s="46" customFormat="1" x14ac:dyDescent="0.2">
      <c r="A119" s="43" t="s">
        <v>237</v>
      </c>
      <c r="B119" s="60">
        <v>0</v>
      </c>
      <c r="C119" s="60">
        <v>0</v>
      </c>
      <c r="D119" s="60">
        <v>0</v>
      </c>
      <c r="E119" s="60">
        <v>0</v>
      </c>
      <c r="F119" s="60">
        <v>0</v>
      </c>
      <c r="G119" s="60">
        <v>0</v>
      </c>
      <c r="H119" s="60">
        <v>0</v>
      </c>
      <c r="I119" s="60">
        <v>0</v>
      </c>
      <c r="J119" s="60"/>
      <c r="K119" s="60"/>
      <c r="L119" s="60"/>
      <c r="M119" s="60"/>
      <c r="N119" s="31">
        <f t="shared" si="34"/>
        <v>0</v>
      </c>
    </row>
    <row r="120" spans="1:14" s="46" customFormat="1" x14ac:dyDescent="0.2">
      <c r="A120" s="43" t="s">
        <v>238</v>
      </c>
      <c r="B120" s="60">
        <v>0</v>
      </c>
      <c r="C120" s="60">
        <v>0</v>
      </c>
      <c r="D120" s="60">
        <v>0</v>
      </c>
      <c r="E120" s="60">
        <v>0</v>
      </c>
      <c r="F120" s="60">
        <v>0</v>
      </c>
      <c r="G120" s="60">
        <v>0</v>
      </c>
      <c r="H120" s="60">
        <v>0</v>
      </c>
      <c r="I120" s="60">
        <v>0</v>
      </c>
      <c r="J120" s="60"/>
      <c r="K120" s="60"/>
      <c r="L120" s="60"/>
      <c r="M120" s="60"/>
      <c r="N120" s="31">
        <f t="shared" si="34"/>
        <v>0</v>
      </c>
    </row>
    <row r="121" spans="1:14" s="46" customFormat="1" x14ac:dyDescent="0.2">
      <c r="A121" s="43" t="s">
        <v>239</v>
      </c>
      <c r="B121" s="60">
        <v>0</v>
      </c>
      <c r="C121" s="60">
        <v>0</v>
      </c>
      <c r="D121" s="60">
        <v>0</v>
      </c>
      <c r="E121" s="60">
        <v>0</v>
      </c>
      <c r="F121" s="60">
        <v>0</v>
      </c>
      <c r="G121" s="60">
        <v>0</v>
      </c>
      <c r="H121" s="60">
        <v>0</v>
      </c>
      <c r="I121" s="60">
        <v>0</v>
      </c>
      <c r="J121" s="60"/>
      <c r="K121" s="60"/>
      <c r="L121" s="60"/>
      <c r="M121" s="60"/>
      <c r="N121" s="31">
        <f t="shared" si="34"/>
        <v>0</v>
      </c>
    </row>
    <row r="122" spans="1:14" s="46" customFormat="1" x14ac:dyDescent="0.2">
      <c r="A122" s="43" t="s">
        <v>240</v>
      </c>
      <c r="B122" s="60">
        <v>0</v>
      </c>
      <c r="C122" s="60">
        <v>0</v>
      </c>
      <c r="D122" s="60">
        <v>0</v>
      </c>
      <c r="E122" s="60">
        <v>0</v>
      </c>
      <c r="F122" s="60">
        <v>0</v>
      </c>
      <c r="G122" s="60">
        <v>0</v>
      </c>
      <c r="H122" s="60">
        <v>0</v>
      </c>
      <c r="I122" s="60">
        <v>0</v>
      </c>
      <c r="J122" s="60"/>
      <c r="K122" s="60"/>
      <c r="L122" s="60"/>
      <c r="M122" s="60"/>
      <c r="N122" s="31">
        <f t="shared" si="34"/>
        <v>0</v>
      </c>
    </row>
    <row r="123" spans="1:14" s="46" customFormat="1" x14ac:dyDescent="0.2">
      <c r="A123" s="43" t="s">
        <v>241</v>
      </c>
      <c r="B123" s="60">
        <v>0</v>
      </c>
      <c r="C123" s="60">
        <v>0</v>
      </c>
      <c r="D123" s="60">
        <v>0</v>
      </c>
      <c r="E123" s="60">
        <v>0</v>
      </c>
      <c r="F123" s="60">
        <v>0</v>
      </c>
      <c r="G123" s="60">
        <v>0</v>
      </c>
      <c r="H123" s="60">
        <v>0</v>
      </c>
      <c r="I123" s="60">
        <v>0</v>
      </c>
      <c r="J123" s="60"/>
      <c r="K123" s="60"/>
      <c r="L123" s="60"/>
      <c r="M123" s="60"/>
      <c r="N123" s="31">
        <f t="shared" si="34"/>
        <v>0</v>
      </c>
    </row>
    <row r="124" spans="1:14" s="46" customFormat="1" x14ac:dyDescent="0.2">
      <c r="A124" s="43" t="s">
        <v>242</v>
      </c>
      <c r="B124" s="60">
        <v>0</v>
      </c>
      <c r="C124" s="60">
        <v>0</v>
      </c>
      <c r="D124" s="60">
        <v>0</v>
      </c>
      <c r="E124" s="60">
        <v>0</v>
      </c>
      <c r="F124" s="60">
        <v>0</v>
      </c>
      <c r="G124" s="60">
        <v>0</v>
      </c>
      <c r="H124" s="60">
        <v>0</v>
      </c>
      <c r="I124" s="60">
        <v>0</v>
      </c>
      <c r="J124" s="60"/>
      <c r="K124" s="60"/>
      <c r="L124" s="60"/>
      <c r="M124" s="60"/>
      <c r="N124" s="31">
        <f t="shared" si="34"/>
        <v>0</v>
      </c>
    </row>
    <row r="125" spans="1:14" s="46" customFormat="1" x14ac:dyDescent="0.2">
      <c r="A125" s="47" t="s">
        <v>105</v>
      </c>
      <c r="B125" s="66">
        <f t="shared" ref="B125" si="51">+SUM(B127:B134)+SUM(B135:B137)</f>
        <v>44</v>
      </c>
      <c r="C125" s="66">
        <f>+SUM(C127:C134)+SUM(C135:C137)</f>
        <v>30</v>
      </c>
      <c r="D125" s="66">
        <f t="shared" ref="D125" si="52">+SUM(D127:D134)+SUM(D135:D137)</f>
        <v>60</v>
      </c>
      <c r="E125" s="66">
        <f t="shared" ref="E125" si="53">+SUM(E127:E134)+SUM(E135:E137)</f>
        <v>18</v>
      </c>
      <c r="F125" s="66">
        <v>22</v>
      </c>
      <c r="G125" s="66">
        <v>5</v>
      </c>
      <c r="H125" s="66">
        <v>16</v>
      </c>
      <c r="I125" s="66">
        <v>22</v>
      </c>
      <c r="J125" s="66"/>
      <c r="K125" s="66"/>
      <c r="L125" s="66"/>
      <c r="M125" s="66"/>
      <c r="N125" s="31">
        <f t="shared" si="34"/>
        <v>217</v>
      </c>
    </row>
    <row r="126" spans="1:14" s="46" customFormat="1" x14ac:dyDescent="0.2">
      <c r="A126" s="47" t="s">
        <v>130</v>
      </c>
      <c r="B126" s="66">
        <f>+SUM(B127:B134)</f>
        <v>6</v>
      </c>
      <c r="C126" s="66">
        <f>+SUM(C127:C134)</f>
        <v>9</v>
      </c>
      <c r="D126" s="66">
        <f t="shared" ref="D126:E126" si="54">+SUM(D127:D134)</f>
        <v>26</v>
      </c>
      <c r="E126" s="66">
        <f t="shared" si="54"/>
        <v>10</v>
      </c>
      <c r="F126" s="66">
        <v>17</v>
      </c>
      <c r="G126" s="66">
        <v>3</v>
      </c>
      <c r="H126" s="66">
        <v>13</v>
      </c>
      <c r="I126" s="66">
        <v>16</v>
      </c>
      <c r="J126" s="66"/>
      <c r="K126" s="66"/>
      <c r="L126" s="66"/>
      <c r="M126" s="66"/>
      <c r="N126" s="31">
        <f t="shared" si="34"/>
        <v>100</v>
      </c>
    </row>
    <row r="127" spans="1:14" s="46" customFormat="1" x14ac:dyDescent="0.2">
      <c r="A127" s="43" t="s">
        <v>243</v>
      </c>
      <c r="B127" s="60">
        <v>2</v>
      </c>
      <c r="C127" s="60">
        <v>0</v>
      </c>
      <c r="D127" s="60">
        <v>0</v>
      </c>
      <c r="E127" s="60">
        <v>1</v>
      </c>
      <c r="F127" s="60">
        <v>2</v>
      </c>
      <c r="G127" s="60">
        <v>1</v>
      </c>
      <c r="H127" s="60">
        <v>1</v>
      </c>
      <c r="I127" s="60">
        <v>3</v>
      </c>
      <c r="J127" s="60"/>
      <c r="K127" s="60"/>
      <c r="L127" s="60"/>
      <c r="M127" s="60"/>
      <c r="N127" s="31">
        <f t="shared" si="34"/>
        <v>10</v>
      </c>
    </row>
    <row r="128" spans="1:14" s="46" customFormat="1" x14ac:dyDescent="0.2">
      <c r="A128" s="43" t="s">
        <v>244</v>
      </c>
      <c r="B128" s="60">
        <v>0</v>
      </c>
      <c r="C128" s="60">
        <v>0</v>
      </c>
      <c r="D128" s="60">
        <v>0</v>
      </c>
      <c r="E128" s="60">
        <v>0</v>
      </c>
      <c r="F128" s="60">
        <v>0</v>
      </c>
      <c r="G128" s="60">
        <v>0</v>
      </c>
      <c r="H128" s="60">
        <v>0</v>
      </c>
      <c r="I128" s="60">
        <v>0</v>
      </c>
      <c r="J128" s="60"/>
      <c r="K128" s="60"/>
      <c r="L128" s="60"/>
      <c r="M128" s="60"/>
      <c r="N128" s="31">
        <f t="shared" si="34"/>
        <v>0</v>
      </c>
    </row>
    <row r="129" spans="1:14" s="46" customFormat="1" x14ac:dyDescent="0.2">
      <c r="A129" s="43" t="s">
        <v>245</v>
      </c>
      <c r="B129" s="60">
        <v>0</v>
      </c>
      <c r="C129" s="60">
        <v>0</v>
      </c>
      <c r="D129" s="60">
        <v>0</v>
      </c>
      <c r="E129" s="60">
        <v>0</v>
      </c>
      <c r="F129" s="60">
        <v>0</v>
      </c>
      <c r="G129" s="60">
        <v>0</v>
      </c>
      <c r="H129" s="60">
        <v>0</v>
      </c>
      <c r="I129" s="60">
        <v>0</v>
      </c>
      <c r="J129" s="60"/>
      <c r="K129" s="60"/>
      <c r="L129" s="60"/>
      <c r="M129" s="60"/>
      <c r="N129" s="31">
        <f t="shared" si="34"/>
        <v>0</v>
      </c>
    </row>
    <row r="130" spans="1:14" s="46" customFormat="1" x14ac:dyDescent="0.2">
      <c r="A130" s="43" t="s">
        <v>246</v>
      </c>
      <c r="B130" s="60">
        <v>0</v>
      </c>
      <c r="C130" s="60">
        <v>0</v>
      </c>
      <c r="D130" s="60">
        <v>4</v>
      </c>
      <c r="E130" s="60">
        <v>1</v>
      </c>
      <c r="F130" s="60">
        <v>2</v>
      </c>
      <c r="G130" s="60">
        <v>0</v>
      </c>
      <c r="H130" s="60">
        <v>1</v>
      </c>
      <c r="I130" s="60">
        <v>3</v>
      </c>
      <c r="J130" s="60"/>
      <c r="K130" s="60"/>
      <c r="L130" s="60"/>
      <c r="M130" s="60"/>
      <c r="N130" s="31">
        <f t="shared" si="34"/>
        <v>11</v>
      </c>
    </row>
    <row r="131" spans="1:14" s="46" customFormat="1" x14ac:dyDescent="0.2">
      <c r="A131" s="43" t="s">
        <v>247</v>
      </c>
      <c r="B131" s="60">
        <v>0</v>
      </c>
      <c r="C131" s="60">
        <v>1</v>
      </c>
      <c r="D131" s="60">
        <v>10</v>
      </c>
      <c r="E131" s="60">
        <v>6</v>
      </c>
      <c r="F131" s="60">
        <v>9</v>
      </c>
      <c r="G131" s="60">
        <v>2</v>
      </c>
      <c r="H131" s="60">
        <v>11</v>
      </c>
      <c r="I131" s="60">
        <v>10</v>
      </c>
      <c r="J131" s="60"/>
      <c r="K131" s="60"/>
      <c r="L131" s="60"/>
      <c r="M131" s="60"/>
      <c r="N131" s="31">
        <f t="shared" si="34"/>
        <v>49</v>
      </c>
    </row>
    <row r="132" spans="1:14" s="46" customFormat="1" x14ac:dyDescent="0.2">
      <c r="A132" s="43" t="s">
        <v>248</v>
      </c>
      <c r="B132" s="60">
        <v>0</v>
      </c>
      <c r="C132" s="60">
        <v>0</v>
      </c>
      <c r="D132" s="60">
        <v>0</v>
      </c>
      <c r="E132" s="60">
        <v>0</v>
      </c>
      <c r="F132" s="60">
        <v>0</v>
      </c>
      <c r="G132" s="60">
        <v>0</v>
      </c>
      <c r="H132" s="60">
        <v>0</v>
      </c>
      <c r="I132" s="60">
        <v>0</v>
      </c>
      <c r="J132" s="60"/>
      <c r="K132" s="60"/>
      <c r="L132" s="60"/>
      <c r="M132" s="60"/>
      <c r="N132" s="31">
        <f t="shared" si="34"/>
        <v>0</v>
      </c>
    </row>
    <row r="133" spans="1:14" s="46" customFormat="1" x14ac:dyDescent="0.2">
      <c r="A133" s="43" t="s">
        <v>249</v>
      </c>
      <c r="B133" s="60">
        <v>0</v>
      </c>
      <c r="C133" s="60">
        <v>0</v>
      </c>
      <c r="D133" s="60">
        <v>0</v>
      </c>
      <c r="E133" s="60">
        <v>2</v>
      </c>
      <c r="F133" s="60">
        <v>0</v>
      </c>
      <c r="G133" s="60">
        <v>0</v>
      </c>
      <c r="H133" s="60">
        <v>0</v>
      </c>
      <c r="I133" s="60">
        <v>0</v>
      </c>
      <c r="J133" s="60"/>
      <c r="K133" s="60"/>
      <c r="L133" s="60"/>
      <c r="M133" s="60"/>
      <c r="N133" s="31">
        <f t="shared" si="34"/>
        <v>2</v>
      </c>
    </row>
    <row r="134" spans="1:14" s="46" customFormat="1" x14ac:dyDescent="0.2">
      <c r="A134" s="43" t="s">
        <v>465</v>
      </c>
      <c r="B134" s="60">
        <v>4</v>
      </c>
      <c r="C134" s="60">
        <v>8</v>
      </c>
      <c r="D134" s="60">
        <v>12</v>
      </c>
      <c r="E134" s="60">
        <v>0</v>
      </c>
      <c r="F134" s="60">
        <v>4</v>
      </c>
      <c r="G134" s="60">
        <v>0</v>
      </c>
      <c r="H134" s="60">
        <v>0</v>
      </c>
      <c r="I134" s="60">
        <v>0</v>
      </c>
      <c r="J134" s="60"/>
      <c r="K134" s="60"/>
      <c r="L134" s="60"/>
      <c r="M134" s="60"/>
      <c r="N134" s="31">
        <f t="shared" si="34"/>
        <v>28</v>
      </c>
    </row>
    <row r="135" spans="1:14" s="46" customFormat="1" x14ac:dyDescent="0.2">
      <c r="A135" s="43" t="s">
        <v>131</v>
      </c>
      <c r="B135" s="61">
        <v>0</v>
      </c>
      <c r="C135" s="61">
        <v>0</v>
      </c>
      <c r="D135" s="61">
        <v>0</v>
      </c>
      <c r="E135" s="61">
        <v>0</v>
      </c>
      <c r="F135" s="61">
        <v>0</v>
      </c>
      <c r="G135" s="61">
        <v>0</v>
      </c>
      <c r="H135" s="61">
        <v>0</v>
      </c>
      <c r="I135" s="61">
        <v>0</v>
      </c>
      <c r="J135" s="61"/>
      <c r="K135" s="61"/>
      <c r="L135" s="61"/>
      <c r="M135" s="61"/>
      <c r="N135" s="31">
        <f t="shared" si="34"/>
        <v>0</v>
      </c>
    </row>
    <row r="136" spans="1:14" s="46" customFormat="1" x14ac:dyDescent="0.2">
      <c r="A136" s="43" t="s">
        <v>132</v>
      </c>
      <c r="B136" s="61">
        <v>6</v>
      </c>
      <c r="C136" s="61">
        <v>0</v>
      </c>
      <c r="D136" s="61">
        <v>3</v>
      </c>
      <c r="E136" s="61">
        <v>0</v>
      </c>
      <c r="F136" s="61">
        <v>0</v>
      </c>
      <c r="G136" s="61">
        <v>0</v>
      </c>
      <c r="H136" s="61">
        <v>1</v>
      </c>
      <c r="I136" s="61">
        <v>5</v>
      </c>
      <c r="J136" s="61"/>
      <c r="K136" s="61"/>
      <c r="L136" s="61"/>
      <c r="M136" s="61"/>
      <c r="N136" s="31">
        <f t="shared" si="34"/>
        <v>15</v>
      </c>
    </row>
    <row r="137" spans="1:14" s="46" customFormat="1" x14ac:dyDescent="0.2">
      <c r="A137" s="43" t="s">
        <v>133</v>
      </c>
      <c r="B137" s="61">
        <v>32</v>
      </c>
      <c r="C137" s="61">
        <v>21</v>
      </c>
      <c r="D137" s="61">
        <v>31</v>
      </c>
      <c r="E137" s="61">
        <v>8</v>
      </c>
      <c r="F137" s="61">
        <v>5</v>
      </c>
      <c r="G137" s="61">
        <v>2</v>
      </c>
      <c r="H137" s="61">
        <v>2</v>
      </c>
      <c r="I137" s="61">
        <v>1</v>
      </c>
      <c r="J137" s="61"/>
      <c r="K137" s="61"/>
      <c r="L137" s="61"/>
      <c r="M137" s="61"/>
      <c r="N137" s="31">
        <f t="shared" ref="N137:N200" si="55">SUM(B137:M137)</f>
        <v>102</v>
      </c>
    </row>
    <row r="138" spans="1:14" s="46" customFormat="1" x14ac:dyDescent="0.2">
      <c r="A138" s="47" t="s">
        <v>106</v>
      </c>
      <c r="B138" s="66">
        <f t="shared" ref="B138:E138" si="56">+B139+B140</f>
        <v>2</v>
      </c>
      <c r="C138" s="66">
        <f t="shared" si="56"/>
        <v>2</v>
      </c>
      <c r="D138" s="66">
        <f t="shared" si="56"/>
        <v>0</v>
      </c>
      <c r="E138" s="66">
        <f t="shared" si="56"/>
        <v>0</v>
      </c>
      <c r="F138" s="66">
        <v>0</v>
      </c>
      <c r="G138" s="66">
        <v>0</v>
      </c>
      <c r="H138" s="66">
        <v>1</v>
      </c>
      <c r="I138" s="66">
        <v>1</v>
      </c>
      <c r="J138" s="66"/>
      <c r="K138" s="66"/>
      <c r="L138" s="66"/>
      <c r="M138" s="66"/>
      <c r="N138" s="31">
        <f t="shared" si="55"/>
        <v>6</v>
      </c>
    </row>
    <row r="139" spans="1:14" s="46" customFormat="1" x14ac:dyDescent="0.2">
      <c r="A139" s="43" t="s">
        <v>250</v>
      </c>
      <c r="B139" s="60">
        <v>2</v>
      </c>
      <c r="C139" s="60">
        <v>2</v>
      </c>
      <c r="D139" s="60">
        <v>0</v>
      </c>
      <c r="E139" s="60">
        <v>0</v>
      </c>
      <c r="F139" s="60">
        <v>0</v>
      </c>
      <c r="G139" s="60">
        <v>0</v>
      </c>
      <c r="H139" s="60">
        <v>1</v>
      </c>
      <c r="I139" s="60">
        <v>1</v>
      </c>
      <c r="J139" s="60"/>
      <c r="K139" s="60"/>
      <c r="L139" s="60"/>
      <c r="M139" s="60"/>
      <c r="N139" s="31">
        <f t="shared" si="55"/>
        <v>6</v>
      </c>
    </row>
    <row r="140" spans="1:14" s="46" customFormat="1" x14ac:dyDescent="0.2">
      <c r="A140" s="43" t="s">
        <v>251</v>
      </c>
      <c r="B140" s="60">
        <v>0</v>
      </c>
      <c r="C140" s="60">
        <v>0</v>
      </c>
      <c r="D140" s="60">
        <v>0</v>
      </c>
      <c r="E140" s="60">
        <v>0</v>
      </c>
      <c r="F140" s="60">
        <v>0</v>
      </c>
      <c r="G140" s="60">
        <v>0</v>
      </c>
      <c r="H140" s="60">
        <v>0</v>
      </c>
      <c r="I140" s="60">
        <v>0</v>
      </c>
      <c r="J140" s="60"/>
      <c r="K140" s="60"/>
      <c r="L140" s="60"/>
      <c r="M140" s="60"/>
      <c r="N140" s="31">
        <f t="shared" si="55"/>
        <v>0</v>
      </c>
    </row>
    <row r="141" spans="1:14" s="46" customFormat="1" x14ac:dyDescent="0.2">
      <c r="A141" s="50" t="s">
        <v>107</v>
      </c>
      <c r="B141" s="67">
        <v>10</v>
      </c>
      <c r="C141" s="67">
        <v>5</v>
      </c>
      <c r="D141" s="67">
        <v>7</v>
      </c>
      <c r="E141" s="67">
        <v>2</v>
      </c>
      <c r="F141" s="67">
        <v>1</v>
      </c>
      <c r="G141" s="67">
        <v>0</v>
      </c>
      <c r="H141" s="67">
        <v>1</v>
      </c>
      <c r="I141" s="67">
        <v>5</v>
      </c>
      <c r="J141" s="67"/>
      <c r="K141" s="67"/>
      <c r="L141" s="67"/>
      <c r="M141" s="67"/>
      <c r="N141" s="31">
        <f t="shared" si="55"/>
        <v>31</v>
      </c>
    </row>
    <row r="142" spans="1:14" s="48" customFormat="1" x14ac:dyDescent="0.2">
      <c r="A142" s="49" t="s">
        <v>252</v>
      </c>
      <c r="B142" s="66">
        <f>+B143</f>
        <v>1</v>
      </c>
      <c r="C142" s="66">
        <f t="shared" ref="C142:E142" si="57">+C143</f>
        <v>0</v>
      </c>
      <c r="D142" s="66">
        <f t="shared" si="57"/>
        <v>0</v>
      </c>
      <c r="E142" s="66">
        <f t="shared" si="57"/>
        <v>0</v>
      </c>
      <c r="F142" s="66">
        <v>0</v>
      </c>
      <c r="G142" s="66">
        <v>0</v>
      </c>
      <c r="H142" s="66">
        <v>0</v>
      </c>
      <c r="I142" s="66">
        <v>1</v>
      </c>
      <c r="J142" s="66"/>
      <c r="K142" s="66"/>
      <c r="L142" s="66"/>
      <c r="M142" s="66"/>
      <c r="N142" s="31">
        <f t="shared" si="55"/>
        <v>2</v>
      </c>
    </row>
    <row r="143" spans="1:14" s="48" customFormat="1" x14ac:dyDescent="0.2">
      <c r="A143" s="47" t="s">
        <v>253</v>
      </c>
      <c r="B143" s="66">
        <f t="shared" ref="B143" si="58">+SUM(B144:B148)</f>
        <v>1</v>
      </c>
      <c r="C143" s="66">
        <f t="shared" ref="C143" si="59">+SUM(C144:C148)</f>
        <v>0</v>
      </c>
      <c r="D143" s="66">
        <f t="shared" ref="D143:E143" si="60">+SUM(D144:D148)</f>
        <v>0</v>
      </c>
      <c r="E143" s="66">
        <f t="shared" si="60"/>
        <v>0</v>
      </c>
      <c r="F143" s="66">
        <v>0</v>
      </c>
      <c r="G143" s="66">
        <v>0</v>
      </c>
      <c r="H143" s="66">
        <v>0</v>
      </c>
      <c r="I143" s="66">
        <v>1</v>
      </c>
      <c r="J143" s="66"/>
      <c r="K143" s="66"/>
      <c r="L143" s="66"/>
      <c r="M143" s="66"/>
      <c r="N143" s="31">
        <f t="shared" si="55"/>
        <v>2</v>
      </c>
    </row>
    <row r="144" spans="1:14" s="46" customFormat="1" x14ac:dyDescent="0.2">
      <c r="A144" s="43" t="s">
        <v>254</v>
      </c>
      <c r="B144" s="60">
        <v>1</v>
      </c>
      <c r="C144" s="60">
        <v>0</v>
      </c>
      <c r="D144" s="60">
        <v>0</v>
      </c>
      <c r="E144" s="60">
        <v>0</v>
      </c>
      <c r="F144" s="60">
        <v>0</v>
      </c>
      <c r="G144" s="60">
        <v>0</v>
      </c>
      <c r="H144" s="60">
        <v>0</v>
      </c>
      <c r="I144" s="60">
        <v>1</v>
      </c>
      <c r="J144" s="60"/>
      <c r="K144" s="60"/>
      <c r="L144" s="60"/>
      <c r="M144" s="60"/>
      <c r="N144" s="31">
        <f t="shared" si="55"/>
        <v>2</v>
      </c>
    </row>
    <row r="145" spans="1:14" s="46" customFormat="1" x14ac:dyDescent="0.2">
      <c r="A145" s="43" t="s">
        <v>255</v>
      </c>
      <c r="B145" s="60">
        <v>0</v>
      </c>
      <c r="C145" s="60">
        <v>0</v>
      </c>
      <c r="D145" s="60">
        <v>0</v>
      </c>
      <c r="E145" s="60">
        <v>0</v>
      </c>
      <c r="F145" s="60">
        <v>0</v>
      </c>
      <c r="G145" s="60">
        <v>0</v>
      </c>
      <c r="H145" s="60">
        <v>0</v>
      </c>
      <c r="I145" s="60">
        <v>0</v>
      </c>
      <c r="J145" s="60"/>
      <c r="K145" s="60"/>
      <c r="L145" s="60"/>
      <c r="M145" s="60"/>
      <c r="N145" s="31">
        <f t="shared" si="55"/>
        <v>0</v>
      </c>
    </row>
    <row r="146" spans="1:14" s="46" customFormat="1" x14ac:dyDescent="0.2">
      <c r="A146" s="43" t="s">
        <v>256</v>
      </c>
      <c r="B146" s="60">
        <v>0</v>
      </c>
      <c r="C146" s="60">
        <v>0</v>
      </c>
      <c r="D146" s="60">
        <v>0</v>
      </c>
      <c r="E146" s="60">
        <v>0</v>
      </c>
      <c r="F146" s="60">
        <v>0</v>
      </c>
      <c r="G146" s="60">
        <v>0</v>
      </c>
      <c r="H146" s="60">
        <v>0</v>
      </c>
      <c r="I146" s="60">
        <v>0</v>
      </c>
      <c r="J146" s="60"/>
      <c r="K146" s="60"/>
      <c r="L146" s="60"/>
      <c r="M146" s="60"/>
      <c r="N146" s="31">
        <f t="shared" si="55"/>
        <v>0</v>
      </c>
    </row>
    <row r="147" spans="1:14" s="46" customFormat="1" x14ac:dyDescent="0.2">
      <c r="A147" s="43" t="s">
        <v>257</v>
      </c>
      <c r="B147" s="60">
        <v>0</v>
      </c>
      <c r="C147" s="60">
        <v>0</v>
      </c>
      <c r="D147" s="60">
        <v>0</v>
      </c>
      <c r="E147" s="60">
        <v>0</v>
      </c>
      <c r="F147" s="60">
        <v>0</v>
      </c>
      <c r="G147" s="60">
        <v>0</v>
      </c>
      <c r="H147" s="60">
        <v>0</v>
      </c>
      <c r="I147" s="60">
        <v>0</v>
      </c>
      <c r="J147" s="60"/>
      <c r="K147" s="60"/>
      <c r="L147" s="60"/>
      <c r="M147" s="60"/>
      <c r="N147" s="31">
        <f t="shared" si="55"/>
        <v>0</v>
      </c>
    </row>
    <row r="148" spans="1:14" s="46" customFormat="1" x14ac:dyDescent="0.2">
      <c r="A148" s="43" t="s">
        <v>258</v>
      </c>
      <c r="B148" s="60">
        <v>0</v>
      </c>
      <c r="C148" s="60">
        <v>0</v>
      </c>
      <c r="D148" s="60">
        <v>0</v>
      </c>
      <c r="E148" s="60">
        <v>0</v>
      </c>
      <c r="F148" s="60">
        <v>0</v>
      </c>
      <c r="G148" s="60">
        <v>0</v>
      </c>
      <c r="H148" s="60">
        <v>0</v>
      </c>
      <c r="I148" s="60">
        <v>0</v>
      </c>
      <c r="J148" s="60"/>
      <c r="K148" s="60"/>
      <c r="L148" s="60"/>
      <c r="M148" s="60"/>
      <c r="N148" s="31">
        <f t="shared" si="55"/>
        <v>0</v>
      </c>
    </row>
    <row r="149" spans="1:14" s="46" customFormat="1" x14ac:dyDescent="0.2">
      <c r="A149" s="47" t="s">
        <v>259</v>
      </c>
      <c r="B149" s="66">
        <f t="shared" ref="B149" si="61">+SUM(B150:B155)</f>
        <v>1</v>
      </c>
      <c r="C149" s="66">
        <f t="shared" ref="C149" si="62">+SUM(C150:C155)</f>
        <v>0</v>
      </c>
      <c r="D149" s="66">
        <f t="shared" ref="D149:E149" si="63">+SUM(D150:D155)</f>
        <v>0</v>
      </c>
      <c r="E149" s="66">
        <f t="shared" si="63"/>
        <v>0</v>
      </c>
      <c r="F149" s="66">
        <v>0</v>
      </c>
      <c r="G149" s="66">
        <v>0</v>
      </c>
      <c r="H149" s="66">
        <v>0</v>
      </c>
      <c r="I149" s="66">
        <v>1</v>
      </c>
      <c r="J149" s="66"/>
      <c r="K149" s="66"/>
      <c r="L149" s="66"/>
      <c r="M149" s="66"/>
      <c r="N149" s="31">
        <f t="shared" si="55"/>
        <v>2</v>
      </c>
    </row>
    <row r="150" spans="1:14" s="46" customFormat="1" x14ac:dyDescent="0.2">
      <c r="A150" s="43" t="s">
        <v>260</v>
      </c>
      <c r="B150" s="62">
        <v>0</v>
      </c>
      <c r="C150" s="62">
        <v>0</v>
      </c>
      <c r="D150" s="62">
        <v>0</v>
      </c>
      <c r="E150" s="62">
        <v>0</v>
      </c>
      <c r="F150" s="62">
        <v>0</v>
      </c>
      <c r="G150" s="62">
        <v>0</v>
      </c>
      <c r="H150" s="62">
        <v>0</v>
      </c>
      <c r="I150" s="62">
        <v>0</v>
      </c>
      <c r="J150" s="62"/>
      <c r="K150" s="62"/>
      <c r="L150" s="62"/>
      <c r="M150" s="62"/>
      <c r="N150" s="31">
        <f t="shared" si="55"/>
        <v>0</v>
      </c>
    </row>
    <row r="151" spans="1:14" s="46" customFormat="1" x14ac:dyDescent="0.2">
      <c r="A151" s="43" t="s">
        <v>261</v>
      </c>
      <c r="B151" s="62">
        <v>1</v>
      </c>
      <c r="C151" s="62">
        <v>0</v>
      </c>
      <c r="D151" s="62">
        <v>0</v>
      </c>
      <c r="E151" s="62">
        <v>0</v>
      </c>
      <c r="F151" s="62">
        <v>0</v>
      </c>
      <c r="G151" s="62">
        <v>0</v>
      </c>
      <c r="H151" s="62">
        <v>0</v>
      </c>
      <c r="I151" s="62">
        <v>1</v>
      </c>
      <c r="J151" s="62"/>
      <c r="K151" s="62"/>
      <c r="L151" s="62"/>
      <c r="M151" s="62"/>
      <c r="N151" s="31">
        <f t="shared" si="55"/>
        <v>2</v>
      </c>
    </row>
    <row r="152" spans="1:14" s="46" customFormat="1" x14ac:dyDescent="0.2">
      <c r="A152" s="43" t="s">
        <v>481</v>
      </c>
      <c r="B152" s="62">
        <v>0</v>
      </c>
      <c r="C152" s="62">
        <v>0</v>
      </c>
      <c r="D152" s="62">
        <v>0</v>
      </c>
      <c r="E152" s="62">
        <v>0</v>
      </c>
      <c r="F152" s="62">
        <v>0</v>
      </c>
      <c r="G152" s="62">
        <v>0</v>
      </c>
      <c r="H152" s="62">
        <v>0</v>
      </c>
      <c r="I152" s="62">
        <v>0</v>
      </c>
      <c r="J152" s="62"/>
      <c r="K152" s="62"/>
      <c r="L152" s="62"/>
      <c r="M152" s="62"/>
      <c r="N152" s="31">
        <f t="shared" si="55"/>
        <v>0</v>
      </c>
    </row>
    <row r="153" spans="1:14" s="46" customFormat="1" x14ac:dyDescent="0.2">
      <c r="A153" s="43" t="s">
        <v>482</v>
      </c>
      <c r="B153" s="62">
        <v>0</v>
      </c>
      <c r="C153" s="62">
        <v>0</v>
      </c>
      <c r="D153" s="62">
        <v>0</v>
      </c>
      <c r="E153" s="62">
        <v>0</v>
      </c>
      <c r="F153" s="62">
        <v>0</v>
      </c>
      <c r="G153" s="62">
        <v>0</v>
      </c>
      <c r="H153" s="62">
        <v>0</v>
      </c>
      <c r="I153" s="62">
        <v>0</v>
      </c>
      <c r="J153" s="62"/>
      <c r="K153" s="62"/>
      <c r="L153" s="62"/>
      <c r="M153" s="62"/>
      <c r="N153" s="31">
        <f t="shared" si="55"/>
        <v>0</v>
      </c>
    </row>
    <row r="154" spans="1:14" s="46" customFormat="1" x14ac:dyDescent="0.2">
      <c r="A154" s="43" t="s">
        <v>262</v>
      </c>
      <c r="B154" s="62">
        <v>0</v>
      </c>
      <c r="C154" s="62">
        <v>0</v>
      </c>
      <c r="D154" s="62">
        <v>0</v>
      </c>
      <c r="E154" s="62">
        <v>0</v>
      </c>
      <c r="F154" s="62">
        <v>0</v>
      </c>
      <c r="G154" s="62">
        <v>0</v>
      </c>
      <c r="H154" s="62">
        <v>0</v>
      </c>
      <c r="I154" s="62">
        <v>0</v>
      </c>
      <c r="J154" s="62"/>
      <c r="K154" s="62"/>
      <c r="L154" s="62"/>
      <c r="M154" s="62"/>
      <c r="N154" s="31">
        <f t="shared" si="55"/>
        <v>0</v>
      </c>
    </row>
    <row r="155" spans="1:14" s="46" customFormat="1" x14ac:dyDescent="0.2">
      <c r="A155" s="43" t="s">
        <v>263</v>
      </c>
      <c r="B155" s="62">
        <v>0</v>
      </c>
      <c r="C155" s="62">
        <v>0</v>
      </c>
      <c r="D155" s="62">
        <v>0</v>
      </c>
      <c r="E155" s="62">
        <v>0</v>
      </c>
      <c r="F155" s="62">
        <v>0</v>
      </c>
      <c r="G155" s="62">
        <v>0</v>
      </c>
      <c r="H155" s="62">
        <v>0</v>
      </c>
      <c r="I155" s="62">
        <v>0</v>
      </c>
      <c r="J155" s="62"/>
      <c r="K155" s="62"/>
      <c r="L155" s="62"/>
      <c r="M155" s="62"/>
      <c r="N155" s="31">
        <f t="shared" si="55"/>
        <v>0</v>
      </c>
    </row>
    <row r="156" spans="1:14" s="46" customFormat="1" x14ac:dyDescent="0.2">
      <c r="A156" s="49" t="s">
        <v>264</v>
      </c>
      <c r="B156" s="66">
        <f>+B157</f>
        <v>0</v>
      </c>
      <c r="C156" s="66">
        <f t="shared" ref="C156:E156" si="64">+C157</f>
        <v>0</v>
      </c>
      <c r="D156" s="66">
        <f t="shared" si="64"/>
        <v>0</v>
      </c>
      <c r="E156" s="66">
        <f t="shared" si="64"/>
        <v>0</v>
      </c>
      <c r="F156" s="66">
        <v>0</v>
      </c>
      <c r="G156" s="66">
        <v>0</v>
      </c>
      <c r="H156" s="66">
        <v>0</v>
      </c>
      <c r="I156" s="66">
        <v>0</v>
      </c>
      <c r="J156" s="66"/>
      <c r="K156" s="66"/>
      <c r="L156" s="66"/>
      <c r="M156" s="66"/>
      <c r="N156" s="31">
        <f t="shared" si="55"/>
        <v>0</v>
      </c>
    </row>
    <row r="157" spans="1:14" s="46" customFormat="1" x14ac:dyDescent="0.2">
      <c r="A157" s="47" t="s">
        <v>265</v>
      </c>
      <c r="B157" s="66">
        <f t="shared" ref="B157" si="65">+SUM(B158:B162)</f>
        <v>0</v>
      </c>
      <c r="C157" s="66">
        <f t="shared" ref="C157" si="66">+SUM(C158:C162)</f>
        <v>0</v>
      </c>
      <c r="D157" s="66">
        <f t="shared" ref="D157:E157" si="67">+SUM(D158:D162)</f>
        <v>0</v>
      </c>
      <c r="E157" s="66">
        <f t="shared" si="67"/>
        <v>0</v>
      </c>
      <c r="F157" s="66">
        <v>0</v>
      </c>
      <c r="G157" s="66">
        <v>0</v>
      </c>
      <c r="H157" s="66">
        <v>0</v>
      </c>
      <c r="I157" s="66">
        <v>0</v>
      </c>
      <c r="J157" s="66"/>
      <c r="K157" s="66"/>
      <c r="L157" s="66"/>
      <c r="M157" s="66"/>
      <c r="N157" s="31">
        <f t="shared" si="55"/>
        <v>0</v>
      </c>
    </row>
    <row r="158" spans="1:14" s="46" customFormat="1" x14ac:dyDescent="0.2">
      <c r="A158" s="43" t="s">
        <v>266</v>
      </c>
      <c r="B158" s="60">
        <v>0</v>
      </c>
      <c r="C158" s="60">
        <v>0</v>
      </c>
      <c r="D158" s="60">
        <v>0</v>
      </c>
      <c r="E158" s="60">
        <v>0</v>
      </c>
      <c r="F158" s="60">
        <v>0</v>
      </c>
      <c r="G158" s="60">
        <v>0</v>
      </c>
      <c r="H158" s="60">
        <v>0</v>
      </c>
      <c r="I158" s="60">
        <v>0</v>
      </c>
      <c r="J158" s="60"/>
      <c r="K158" s="60"/>
      <c r="L158" s="60"/>
      <c r="M158" s="60"/>
      <c r="N158" s="31">
        <f t="shared" si="55"/>
        <v>0</v>
      </c>
    </row>
    <row r="159" spans="1:14" s="46" customFormat="1" x14ac:dyDescent="0.2">
      <c r="A159" s="43" t="s">
        <v>267</v>
      </c>
      <c r="B159" s="60">
        <v>0</v>
      </c>
      <c r="C159" s="60">
        <v>0</v>
      </c>
      <c r="D159" s="60">
        <v>0</v>
      </c>
      <c r="E159" s="60">
        <v>0</v>
      </c>
      <c r="F159" s="60">
        <v>0</v>
      </c>
      <c r="G159" s="60">
        <v>0</v>
      </c>
      <c r="H159" s="60">
        <v>0</v>
      </c>
      <c r="I159" s="60">
        <v>0</v>
      </c>
      <c r="J159" s="60"/>
      <c r="K159" s="60"/>
      <c r="L159" s="60"/>
      <c r="M159" s="60"/>
      <c r="N159" s="31">
        <f t="shared" si="55"/>
        <v>0</v>
      </c>
    </row>
    <row r="160" spans="1:14" s="46" customFormat="1" x14ac:dyDescent="0.2">
      <c r="A160" s="43" t="s">
        <v>268</v>
      </c>
      <c r="B160" s="60">
        <v>0</v>
      </c>
      <c r="C160" s="60">
        <v>0</v>
      </c>
      <c r="D160" s="60">
        <v>0</v>
      </c>
      <c r="E160" s="60">
        <v>0</v>
      </c>
      <c r="F160" s="60">
        <v>0</v>
      </c>
      <c r="G160" s="60">
        <v>0</v>
      </c>
      <c r="H160" s="60">
        <v>0</v>
      </c>
      <c r="I160" s="60">
        <v>0</v>
      </c>
      <c r="J160" s="60"/>
      <c r="K160" s="60"/>
      <c r="L160" s="60"/>
      <c r="M160" s="60"/>
      <c r="N160" s="31">
        <f t="shared" si="55"/>
        <v>0</v>
      </c>
    </row>
    <row r="161" spans="1:14" s="46" customFormat="1" x14ac:dyDescent="0.2">
      <c r="A161" s="43" t="s">
        <v>269</v>
      </c>
      <c r="B161" s="60">
        <v>0</v>
      </c>
      <c r="C161" s="60">
        <v>0</v>
      </c>
      <c r="D161" s="60">
        <v>0</v>
      </c>
      <c r="E161" s="60">
        <v>0</v>
      </c>
      <c r="F161" s="60">
        <v>0</v>
      </c>
      <c r="G161" s="60">
        <v>0</v>
      </c>
      <c r="H161" s="60">
        <v>0</v>
      </c>
      <c r="I161" s="60">
        <v>0</v>
      </c>
      <c r="J161" s="60"/>
      <c r="K161" s="60"/>
      <c r="L161" s="60"/>
      <c r="M161" s="60"/>
      <c r="N161" s="31">
        <f t="shared" si="55"/>
        <v>0</v>
      </c>
    </row>
    <row r="162" spans="1:14" s="46" customFormat="1" x14ac:dyDescent="0.2">
      <c r="A162" s="43" t="s">
        <v>270</v>
      </c>
      <c r="B162" s="60">
        <v>0</v>
      </c>
      <c r="C162" s="60">
        <v>0</v>
      </c>
      <c r="D162" s="60">
        <v>0</v>
      </c>
      <c r="E162" s="60">
        <v>0</v>
      </c>
      <c r="F162" s="60">
        <v>0</v>
      </c>
      <c r="G162" s="60">
        <v>0</v>
      </c>
      <c r="H162" s="60">
        <v>0</v>
      </c>
      <c r="I162" s="60">
        <v>0</v>
      </c>
      <c r="J162" s="60"/>
      <c r="K162" s="60"/>
      <c r="L162" s="60"/>
      <c r="M162" s="60"/>
      <c r="N162" s="31">
        <f t="shared" si="55"/>
        <v>0</v>
      </c>
    </row>
    <row r="163" spans="1:14" s="46" customFormat="1" x14ac:dyDescent="0.2">
      <c r="A163" s="47" t="s">
        <v>271</v>
      </c>
      <c r="B163" s="66">
        <f t="shared" ref="B163" si="68">+SUM(B164:B169)</f>
        <v>0</v>
      </c>
      <c r="C163" s="66">
        <f t="shared" ref="C163" si="69">+SUM(C164:C169)</f>
        <v>0</v>
      </c>
      <c r="D163" s="66">
        <f t="shared" ref="D163:E163" si="70">+SUM(D164:D169)</f>
        <v>0</v>
      </c>
      <c r="E163" s="66">
        <f t="shared" si="70"/>
        <v>0</v>
      </c>
      <c r="F163" s="66">
        <v>0</v>
      </c>
      <c r="G163" s="66">
        <v>0</v>
      </c>
      <c r="H163" s="66">
        <v>0</v>
      </c>
      <c r="I163" s="66">
        <v>0</v>
      </c>
      <c r="J163" s="66"/>
      <c r="K163" s="66"/>
      <c r="L163" s="66"/>
      <c r="M163" s="66"/>
      <c r="N163" s="31">
        <f t="shared" si="55"/>
        <v>0</v>
      </c>
    </row>
    <row r="164" spans="1:14" s="46" customFormat="1" x14ac:dyDescent="0.2">
      <c r="A164" s="43" t="s">
        <v>272</v>
      </c>
      <c r="B164" s="62">
        <v>0</v>
      </c>
      <c r="C164" s="62">
        <v>0</v>
      </c>
      <c r="D164" s="62">
        <v>0</v>
      </c>
      <c r="E164" s="62">
        <v>0</v>
      </c>
      <c r="F164" s="62">
        <v>0</v>
      </c>
      <c r="G164" s="62">
        <v>0</v>
      </c>
      <c r="H164" s="62">
        <v>0</v>
      </c>
      <c r="I164" s="62">
        <v>0</v>
      </c>
      <c r="J164" s="62"/>
      <c r="K164" s="62"/>
      <c r="L164" s="62"/>
      <c r="M164" s="62"/>
      <c r="N164" s="31">
        <f t="shared" si="55"/>
        <v>0</v>
      </c>
    </row>
    <row r="165" spans="1:14" s="46" customFormat="1" x14ac:dyDescent="0.2">
      <c r="A165" s="43" t="s">
        <v>273</v>
      </c>
      <c r="B165" s="62">
        <v>0</v>
      </c>
      <c r="C165" s="62">
        <v>0</v>
      </c>
      <c r="D165" s="62">
        <v>0</v>
      </c>
      <c r="E165" s="62">
        <v>0</v>
      </c>
      <c r="F165" s="62">
        <v>0</v>
      </c>
      <c r="G165" s="62">
        <v>0</v>
      </c>
      <c r="H165" s="62">
        <v>0</v>
      </c>
      <c r="I165" s="62">
        <v>0</v>
      </c>
      <c r="J165" s="62"/>
      <c r="K165" s="62"/>
      <c r="L165" s="62"/>
      <c r="M165" s="62"/>
      <c r="N165" s="31">
        <f t="shared" si="55"/>
        <v>0</v>
      </c>
    </row>
    <row r="166" spans="1:14" s="46" customFormat="1" x14ac:dyDescent="0.2">
      <c r="A166" s="43" t="s">
        <v>274</v>
      </c>
      <c r="B166" s="62">
        <v>0</v>
      </c>
      <c r="C166" s="62">
        <v>0</v>
      </c>
      <c r="D166" s="62">
        <v>0</v>
      </c>
      <c r="E166" s="62">
        <v>0</v>
      </c>
      <c r="F166" s="62">
        <v>0</v>
      </c>
      <c r="G166" s="62">
        <v>0</v>
      </c>
      <c r="H166" s="62">
        <v>0</v>
      </c>
      <c r="I166" s="62">
        <v>0</v>
      </c>
      <c r="J166" s="62"/>
      <c r="K166" s="62"/>
      <c r="L166" s="62"/>
      <c r="M166" s="62"/>
      <c r="N166" s="31">
        <f t="shared" si="55"/>
        <v>0</v>
      </c>
    </row>
    <row r="167" spans="1:14" s="46" customFormat="1" x14ac:dyDescent="0.2">
      <c r="A167" s="43" t="s">
        <v>275</v>
      </c>
      <c r="B167" s="62">
        <v>0</v>
      </c>
      <c r="C167" s="62">
        <v>0</v>
      </c>
      <c r="D167" s="62">
        <v>0</v>
      </c>
      <c r="E167" s="62">
        <v>0</v>
      </c>
      <c r="F167" s="62">
        <v>0</v>
      </c>
      <c r="G167" s="62">
        <v>0</v>
      </c>
      <c r="H167" s="62">
        <v>0</v>
      </c>
      <c r="I167" s="62">
        <v>0</v>
      </c>
      <c r="J167" s="62"/>
      <c r="K167" s="62"/>
      <c r="L167" s="62"/>
      <c r="M167" s="62"/>
      <c r="N167" s="31">
        <f t="shared" si="55"/>
        <v>0</v>
      </c>
    </row>
    <row r="168" spans="1:14" s="46" customFormat="1" x14ac:dyDescent="0.2">
      <c r="A168" s="43" t="s">
        <v>276</v>
      </c>
      <c r="B168" s="62">
        <v>0</v>
      </c>
      <c r="C168" s="62">
        <v>0</v>
      </c>
      <c r="D168" s="62">
        <v>0</v>
      </c>
      <c r="E168" s="62">
        <v>0</v>
      </c>
      <c r="F168" s="62">
        <v>0</v>
      </c>
      <c r="G168" s="62">
        <v>0</v>
      </c>
      <c r="H168" s="62">
        <v>0</v>
      </c>
      <c r="I168" s="62">
        <v>0</v>
      </c>
      <c r="J168" s="62"/>
      <c r="K168" s="62"/>
      <c r="L168" s="62"/>
      <c r="M168" s="62"/>
      <c r="N168" s="31">
        <f t="shared" si="55"/>
        <v>0</v>
      </c>
    </row>
    <row r="169" spans="1:14" s="46" customFormat="1" x14ac:dyDescent="0.2">
      <c r="A169" s="43" t="s">
        <v>277</v>
      </c>
      <c r="B169" s="62">
        <v>0</v>
      </c>
      <c r="C169" s="62">
        <v>0</v>
      </c>
      <c r="D169" s="62">
        <v>0</v>
      </c>
      <c r="E169" s="62">
        <v>0</v>
      </c>
      <c r="F169" s="62">
        <v>0</v>
      </c>
      <c r="G169" s="62">
        <v>0</v>
      </c>
      <c r="H169" s="62">
        <v>0</v>
      </c>
      <c r="I169" s="62">
        <v>0</v>
      </c>
      <c r="J169" s="62"/>
      <c r="K169" s="62"/>
      <c r="L169" s="62"/>
      <c r="M169" s="62"/>
      <c r="N169" s="31">
        <f t="shared" si="55"/>
        <v>0</v>
      </c>
    </row>
    <row r="170" spans="1:14" s="46" customFormat="1" x14ac:dyDescent="0.2">
      <c r="A170" s="49" t="s">
        <v>278</v>
      </c>
      <c r="B170" s="66">
        <f>+B171</f>
        <v>0</v>
      </c>
      <c r="C170" s="66">
        <f t="shared" ref="C170:E170" si="71">+C171</f>
        <v>0</v>
      </c>
      <c r="D170" s="66">
        <f t="shared" si="71"/>
        <v>0</v>
      </c>
      <c r="E170" s="66">
        <f t="shared" si="71"/>
        <v>0</v>
      </c>
      <c r="F170" s="66">
        <v>0</v>
      </c>
      <c r="G170" s="66">
        <v>0</v>
      </c>
      <c r="H170" s="66">
        <v>0</v>
      </c>
      <c r="I170" s="66">
        <v>0</v>
      </c>
      <c r="J170" s="66"/>
      <c r="K170" s="66"/>
      <c r="L170" s="66"/>
      <c r="M170" s="66"/>
      <c r="N170" s="31">
        <f t="shared" si="55"/>
        <v>0</v>
      </c>
    </row>
    <row r="171" spans="1:14" s="46" customFormat="1" x14ac:dyDescent="0.2">
      <c r="A171" s="47" t="s">
        <v>279</v>
      </c>
      <c r="B171" s="66">
        <f t="shared" ref="B171" si="72">+SUM(B172:B176)</f>
        <v>0</v>
      </c>
      <c r="C171" s="66">
        <f t="shared" ref="C171" si="73">+SUM(C172:C176)</f>
        <v>0</v>
      </c>
      <c r="D171" s="66">
        <f t="shared" ref="D171:E171" si="74">+SUM(D172:D176)</f>
        <v>0</v>
      </c>
      <c r="E171" s="66">
        <f t="shared" si="74"/>
        <v>0</v>
      </c>
      <c r="F171" s="66">
        <v>0</v>
      </c>
      <c r="G171" s="66">
        <v>0</v>
      </c>
      <c r="H171" s="66">
        <v>0</v>
      </c>
      <c r="I171" s="66">
        <v>0</v>
      </c>
      <c r="J171" s="66"/>
      <c r="K171" s="66"/>
      <c r="L171" s="66"/>
      <c r="M171" s="66"/>
      <c r="N171" s="31">
        <f t="shared" si="55"/>
        <v>0</v>
      </c>
    </row>
    <row r="172" spans="1:14" s="46" customFormat="1" x14ac:dyDescent="0.2">
      <c r="A172" s="43" t="s">
        <v>280</v>
      </c>
      <c r="B172" s="60">
        <v>0</v>
      </c>
      <c r="C172" s="60">
        <v>0</v>
      </c>
      <c r="D172" s="60">
        <v>0</v>
      </c>
      <c r="E172" s="60">
        <v>0</v>
      </c>
      <c r="F172" s="60">
        <v>0</v>
      </c>
      <c r="G172" s="60">
        <v>0</v>
      </c>
      <c r="H172" s="60">
        <v>0</v>
      </c>
      <c r="I172" s="60">
        <v>0</v>
      </c>
      <c r="J172" s="60"/>
      <c r="K172" s="60"/>
      <c r="L172" s="60"/>
      <c r="M172" s="60"/>
      <c r="N172" s="31">
        <f t="shared" si="55"/>
        <v>0</v>
      </c>
    </row>
    <row r="173" spans="1:14" s="46" customFormat="1" x14ac:dyDescent="0.2">
      <c r="A173" s="43" t="s">
        <v>281</v>
      </c>
      <c r="B173" s="60">
        <v>0</v>
      </c>
      <c r="C173" s="60">
        <v>0</v>
      </c>
      <c r="D173" s="60">
        <v>0</v>
      </c>
      <c r="E173" s="60">
        <v>0</v>
      </c>
      <c r="F173" s="60">
        <v>0</v>
      </c>
      <c r="G173" s="60">
        <v>0</v>
      </c>
      <c r="H173" s="60">
        <v>0</v>
      </c>
      <c r="I173" s="60">
        <v>0</v>
      </c>
      <c r="J173" s="60"/>
      <c r="K173" s="60"/>
      <c r="L173" s="60"/>
      <c r="M173" s="60"/>
      <c r="N173" s="31">
        <f t="shared" si="55"/>
        <v>0</v>
      </c>
    </row>
    <row r="174" spans="1:14" s="46" customFormat="1" x14ac:dyDescent="0.2">
      <c r="A174" s="43" t="s">
        <v>282</v>
      </c>
      <c r="B174" s="60">
        <v>0</v>
      </c>
      <c r="C174" s="60">
        <v>0</v>
      </c>
      <c r="D174" s="60">
        <v>0</v>
      </c>
      <c r="E174" s="60">
        <v>0</v>
      </c>
      <c r="F174" s="60">
        <v>0</v>
      </c>
      <c r="G174" s="60">
        <v>0</v>
      </c>
      <c r="H174" s="60">
        <v>0</v>
      </c>
      <c r="I174" s="60">
        <v>0</v>
      </c>
      <c r="J174" s="60"/>
      <c r="K174" s="60"/>
      <c r="L174" s="60"/>
      <c r="M174" s="60"/>
      <c r="N174" s="31">
        <f t="shared" si="55"/>
        <v>0</v>
      </c>
    </row>
    <row r="175" spans="1:14" s="46" customFormat="1" x14ac:dyDescent="0.2">
      <c r="A175" s="43" t="s">
        <v>283</v>
      </c>
      <c r="B175" s="60">
        <v>0</v>
      </c>
      <c r="C175" s="60">
        <v>0</v>
      </c>
      <c r="D175" s="60">
        <v>0</v>
      </c>
      <c r="E175" s="60">
        <v>0</v>
      </c>
      <c r="F175" s="60">
        <v>0</v>
      </c>
      <c r="G175" s="60">
        <v>0</v>
      </c>
      <c r="H175" s="60">
        <v>0</v>
      </c>
      <c r="I175" s="60">
        <v>0</v>
      </c>
      <c r="J175" s="60"/>
      <c r="K175" s="60"/>
      <c r="L175" s="60"/>
      <c r="M175" s="60"/>
      <c r="N175" s="31">
        <f t="shared" si="55"/>
        <v>0</v>
      </c>
    </row>
    <row r="176" spans="1:14" s="46" customFormat="1" x14ac:dyDescent="0.2">
      <c r="A176" s="43" t="s">
        <v>284</v>
      </c>
      <c r="B176" s="60">
        <v>0</v>
      </c>
      <c r="C176" s="60">
        <v>0</v>
      </c>
      <c r="D176" s="60">
        <v>0</v>
      </c>
      <c r="E176" s="60">
        <v>0</v>
      </c>
      <c r="F176" s="60">
        <v>0</v>
      </c>
      <c r="G176" s="60">
        <v>0</v>
      </c>
      <c r="H176" s="60">
        <v>0</v>
      </c>
      <c r="I176" s="60">
        <v>0</v>
      </c>
      <c r="J176" s="60"/>
      <c r="K176" s="60"/>
      <c r="L176" s="60"/>
      <c r="M176" s="60"/>
      <c r="N176" s="31">
        <f t="shared" si="55"/>
        <v>0</v>
      </c>
    </row>
    <row r="177" spans="1:14" s="46" customFormat="1" x14ac:dyDescent="0.2">
      <c r="A177" s="47" t="s">
        <v>285</v>
      </c>
      <c r="B177" s="66">
        <f t="shared" ref="B177" si="75">+SUM(B178:B182)</f>
        <v>0</v>
      </c>
      <c r="C177" s="66">
        <f t="shared" ref="C177" si="76">+SUM(C178:C182)</f>
        <v>0</v>
      </c>
      <c r="D177" s="66">
        <f t="shared" ref="D177:E177" si="77">+SUM(D178:D182)</f>
        <v>0</v>
      </c>
      <c r="E177" s="66">
        <f t="shared" si="77"/>
        <v>0</v>
      </c>
      <c r="F177" s="66">
        <v>0</v>
      </c>
      <c r="G177" s="66">
        <v>0</v>
      </c>
      <c r="H177" s="66">
        <v>0</v>
      </c>
      <c r="I177" s="66">
        <v>0</v>
      </c>
      <c r="J177" s="66"/>
      <c r="K177" s="66"/>
      <c r="L177" s="66"/>
      <c r="M177" s="66"/>
      <c r="N177" s="31">
        <f t="shared" si="55"/>
        <v>0</v>
      </c>
    </row>
    <row r="178" spans="1:14" s="46" customFormat="1" x14ac:dyDescent="0.2">
      <c r="A178" s="43" t="s">
        <v>286</v>
      </c>
      <c r="B178" s="62">
        <v>0</v>
      </c>
      <c r="C178" s="62">
        <v>0</v>
      </c>
      <c r="D178" s="62">
        <v>0</v>
      </c>
      <c r="E178" s="62">
        <v>0</v>
      </c>
      <c r="F178" s="62">
        <v>0</v>
      </c>
      <c r="G178" s="62">
        <v>0</v>
      </c>
      <c r="H178" s="62">
        <v>0</v>
      </c>
      <c r="I178" s="62">
        <v>0</v>
      </c>
      <c r="J178" s="62"/>
      <c r="K178" s="62"/>
      <c r="L178" s="62"/>
      <c r="M178" s="62"/>
      <c r="N178" s="31">
        <f t="shared" si="55"/>
        <v>0</v>
      </c>
    </row>
    <row r="179" spans="1:14" s="46" customFormat="1" x14ac:dyDescent="0.2">
      <c r="A179" s="43" t="s">
        <v>287</v>
      </c>
      <c r="B179" s="62">
        <v>0</v>
      </c>
      <c r="C179" s="62">
        <v>0</v>
      </c>
      <c r="D179" s="62">
        <v>0</v>
      </c>
      <c r="E179" s="62">
        <v>0</v>
      </c>
      <c r="F179" s="62">
        <v>0</v>
      </c>
      <c r="G179" s="62">
        <v>0</v>
      </c>
      <c r="H179" s="62">
        <v>0</v>
      </c>
      <c r="I179" s="62">
        <v>0</v>
      </c>
      <c r="J179" s="62"/>
      <c r="K179" s="62"/>
      <c r="L179" s="62"/>
      <c r="M179" s="62"/>
      <c r="N179" s="31">
        <f t="shared" si="55"/>
        <v>0</v>
      </c>
    </row>
    <row r="180" spans="1:14" s="46" customFormat="1" x14ac:dyDescent="0.2">
      <c r="A180" s="43" t="s">
        <v>288</v>
      </c>
      <c r="B180" s="62">
        <v>0</v>
      </c>
      <c r="C180" s="62">
        <v>0</v>
      </c>
      <c r="D180" s="62">
        <v>0</v>
      </c>
      <c r="E180" s="62">
        <v>0</v>
      </c>
      <c r="F180" s="62">
        <v>0</v>
      </c>
      <c r="G180" s="62">
        <v>0</v>
      </c>
      <c r="H180" s="62">
        <v>0</v>
      </c>
      <c r="I180" s="62">
        <v>0</v>
      </c>
      <c r="J180" s="62"/>
      <c r="K180" s="62"/>
      <c r="L180" s="62"/>
      <c r="M180" s="62"/>
      <c r="N180" s="31">
        <f t="shared" si="55"/>
        <v>0</v>
      </c>
    </row>
    <row r="181" spans="1:14" s="46" customFormat="1" x14ac:dyDescent="0.2">
      <c r="A181" s="43" t="s">
        <v>289</v>
      </c>
      <c r="B181" s="62">
        <v>0</v>
      </c>
      <c r="C181" s="62">
        <v>0</v>
      </c>
      <c r="D181" s="62">
        <v>0</v>
      </c>
      <c r="E181" s="62">
        <v>0</v>
      </c>
      <c r="F181" s="62">
        <v>0</v>
      </c>
      <c r="G181" s="62">
        <v>0</v>
      </c>
      <c r="H181" s="62">
        <v>0</v>
      </c>
      <c r="I181" s="62">
        <v>0</v>
      </c>
      <c r="J181" s="62"/>
      <c r="K181" s="62"/>
      <c r="L181" s="62"/>
      <c r="M181" s="62"/>
      <c r="N181" s="31">
        <f t="shared" si="55"/>
        <v>0</v>
      </c>
    </row>
    <row r="182" spans="1:14" s="46" customFormat="1" x14ac:dyDescent="0.2">
      <c r="A182" s="43" t="s">
        <v>290</v>
      </c>
      <c r="B182" s="62">
        <v>0</v>
      </c>
      <c r="C182" s="62">
        <v>0</v>
      </c>
      <c r="D182" s="62">
        <v>0</v>
      </c>
      <c r="E182" s="62">
        <v>0</v>
      </c>
      <c r="F182" s="62">
        <v>0</v>
      </c>
      <c r="G182" s="62">
        <v>0</v>
      </c>
      <c r="H182" s="62">
        <v>0</v>
      </c>
      <c r="I182" s="62">
        <v>0</v>
      </c>
      <c r="J182" s="62"/>
      <c r="K182" s="62"/>
      <c r="L182" s="62"/>
      <c r="M182" s="62"/>
      <c r="N182" s="31">
        <f t="shared" si="55"/>
        <v>0</v>
      </c>
    </row>
    <row r="183" spans="1:14" s="46" customFormat="1" x14ac:dyDescent="0.2">
      <c r="A183" s="49" t="s">
        <v>291</v>
      </c>
      <c r="B183" s="66">
        <f>+B184</f>
        <v>0</v>
      </c>
      <c r="C183" s="66">
        <f t="shared" ref="C183:E183" si="78">+C184</f>
        <v>0</v>
      </c>
      <c r="D183" s="66">
        <f t="shared" si="78"/>
        <v>1</v>
      </c>
      <c r="E183" s="66">
        <f t="shared" si="78"/>
        <v>0</v>
      </c>
      <c r="F183" s="66">
        <v>0</v>
      </c>
      <c r="G183" s="66">
        <v>0</v>
      </c>
      <c r="H183" s="66">
        <v>0</v>
      </c>
      <c r="I183" s="66">
        <v>1</v>
      </c>
      <c r="J183" s="66"/>
      <c r="K183" s="66"/>
      <c r="L183" s="66"/>
      <c r="M183" s="66"/>
      <c r="N183" s="31">
        <f t="shared" si="55"/>
        <v>2</v>
      </c>
    </row>
    <row r="184" spans="1:14" s="46" customFormat="1" x14ac:dyDescent="0.2">
      <c r="A184" s="47" t="s">
        <v>292</v>
      </c>
      <c r="B184" s="66">
        <f t="shared" ref="B184" si="79">+SUM(B185:B189)</f>
        <v>0</v>
      </c>
      <c r="C184" s="66">
        <f t="shared" ref="C184" si="80">+SUM(C185:C189)</f>
        <v>0</v>
      </c>
      <c r="D184" s="66">
        <f t="shared" ref="D184:E184" si="81">+SUM(D185:D189)</f>
        <v>1</v>
      </c>
      <c r="E184" s="66">
        <f t="shared" si="81"/>
        <v>0</v>
      </c>
      <c r="F184" s="66">
        <v>0</v>
      </c>
      <c r="G184" s="66">
        <v>0</v>
      </c>
      <c r="H184" s="66">
        <v>0</v>
      </c>
      <c r="I184" s="66">
        <v>1</v>
      </c>
      <c r="J184" s="66"/>
      <c r="K184" s="66"/>
      <c r="L184" s="66"/>
      <c r="M184" s="66"/>
      <c r="N184" s="31">
        <f t="shared" si="55"/>
        <v>2</v>
      </c>
    </row>
    <row r="185" spans="1:14" s="46" customFormat="1" x14ac:dyDescent="0.2">
      <c r="A185" s="43" t="s">
        <v>293</v>
      </c>
      <c r="B185" s="60">
        <v>0</v>
      </c>
      <c r="C185" s="60">
        <v>0</v>
      </c>
      <c r="D185" s="60">
        <v>1</v>
      </c>
      <c r="E185" s="60">
        <v>0</v>
      </c>
      <c r="F185" s="60">
        <v>0</v>
      </c>
      <c r="G185" s="60">
        <v>0</v>
      </c>
      <c r="H185" s="60">
        <v>0</v>
      </c>
      <c r="I185" s="60">
        <v>1</v>
      </c>
      <c r="J185" s="60"/>
      <c r="K185" s="60"/>
      <c r="L185" s="60"/>
      <c r="M185" s="60"/>
      <c r="N185" s="31">
        <f t="shared" si="55"/>
        <v>2</v>
      </c>
    </row>
    <row r="186" spans="1:14" s="46" customFormat="1" x14ac:dyDescent="0.2">
      <c r="A186" s="43" t="s">
        <v>294</v>
      </c>
      <c r="B186" s="60">
        <v>0</v>
      </c>
      <c r="C186" s="60">
        <v>0</v>
      </c>
      <c r="D186" s="60">
        <v>0</v>
      </c>
      <c r="E186" s="60">
        <v>0</v>
      </c>
      <c r="F186" s="60">
        <v>0</v>
      </c>
      <c r="G186" s="60">
        <v>0</v>
      </c>
      <c r="H186" s="60">
        <v>0</v>
      </c>
      <c r="I186" s="60">
        <v>0</v>
      </c>
      <c r="J186" s="60"/>
      <c r="K186" s="60"/>
      <c r="L186" s="60"/>
      <c r="M186" s="60"/>
      <c r="N186" s="31">
        <f t="shared" si="55"/>
        <v>0</v>
      </c>
    </row>
    <row r="187" spans="1:14" s="46" customFormat="1" x14ac:dyDescent="0.2">
      <c r="A187" s="43" t="s">
        <v>295</v>
      </c>
      <c r="B187" s="60">
        <v>0</v>
      </c>
      <c r="C187" s="60">
        <v>0</v>
      </c>
      <c r="D187" s="60">
        <v>0</v>
      </c>
      <c r="E187" s="60">
        <v>0</v>
      </c>
      <c r="F187" s="60">
        <v>0</v>
      </c>
      <c r="G187" s="60">
        <v>0</v>
      </c>
      <c r="H187" s="60">
        <v>0</v>
      </c>
      <c r="I187" s="60">
        <v>0</v>
      </c>
      <c r="J187" s="60"/>
      <c r="K187" s="60"/>
      <c r="L187" s="60"/>
      <c r="M187" s="60"/>
      <c r="N187" s="31">
        <f t="shared" si="55"/>
        <v>0</v>
      </c>
    </row>
    <row r="188" spans="1:14" s="46" customFormat="1" x14ac:dyDescent="0.2">
      <c r="A188" s="43" t="s">
        <v>296</v>
      </c>
      <c r="B188" s="60">
        <v>0</v>
      </c>
      <c r="C188" s="60">
        <v>0</v>
      </c>
      <c r="D188" s="60">
        <v>0</v>
      </c>
      <c r="E188" s="60">
        <v>0</v>
      </c>
      <c r="F188" s="60">
        <v>0</v>
      </c>
      <c r="G188" s="60">
        <v>0</v>
      </c>
      <c r="H188" s="60">
        <v>0</v>
      </c>
      <c r="I188" s="60">
        <v>0</v>
      </c>
      <c r="J188" s="60"/>
      <c r="K188" s="60"/>
      <c r="L188" s="60"/>
      <c r="M188" s="60"/>
      <c r="N188" s="31">
        <f t="shared" si="55"/>
        <v>0</v>
      </c>
    </row>
    <row r="189" spans="1:14" s="46" customFormat="1" x14ac:dyDescent="0.2">
      <c r="A189" s="43" t="s">
        <v>297</v>
      </c>
      <c r="B189" s="60">
        <v>0</v>
      </c>
      <c r="C189" s="60">
        <v>0</v>
      </c>
      <c r="D189" s="60">
        <v>0</v>
      </c>
      <c r="E189" s="60">
        <v>0</v>
      </c>
      <c r="F189" s="60">
        <v>0</v>
      </c>
      <c r="G189" s="60">
        <v>0</v>
      </c>
      <c r="H189" s="60">
        <v>0</v>
      </c>
      <c r="I189" s="60">
        <v>0</v>
      </c>
      <c r="J189" s="60"/>
      <c r="K189" s="60"/>
      <c r="L189" s="60"/>
      <c r="M189" s="60"/>
      <c r="N189" s="31">
        <f t="shared" si="55"/>
        <v>0</v>
      </c>
    </row>
    <row r="190" spans="1:14" s="46" customFormat="1" x14ac:dyDescent="0.2">
      <c r="A190" s="47" t="s">
        <v>298</v>
      </c>
      <c r="B190" s="66">
        <f t="shared" ref="B190" si="82">+SUM(B191:B195)</f>
        <v>0</v>
      </c>
      <c r="C190" s="66">
        <f t="shared" ref="C190" si="83">+SUM(C191:C195)</f>
        <v>0</v>
      </c>
      <c r="D190" s="66">
        <f t="shared" ref="D190:E190" si="84">+SUM(D191:D195)</f>
        <v>1</v>
      </c>
      <c r="E190" s="66">
        <f t="shared" si="84"/>
        <v>0</v>
      </c>
      <c r="F190" s="66">
        <v>0</v>
      </c>
      <c r="G190" s="66">
        <v>0</v>
      </c>
      <c r="H190" s="66">
        <v>0</v>
      </c>
      <c r="I190" s="66">
        <v>1</v>
      </c>
      <c r="J190" s="66"/>
      <c r="K190" s="66"/>
      <c r="L190" s="66"/>
      <c r="M190" s="66"/>
      <c r="N190" s="31">
        <f t="shared" si="55"/>
        <v>2</v>
      </c>
    </row>
    <row r="191" spans="1:14" s="46" customFormat="1" x14ac:dyDescent="0.2">
      <c r="A191" s="43" t="s">
        <v>299</v>
      </c>
      <c r="B191" s="62">
        <v>0</v>
      </c>
      <c r="C191" s="62">
        <v>0</v>
      </c>
      <c r="D191" s="62">
        <v>1</v>
      </c>
      <c r="E191" s="62">
        <v>0</v>
      </c>
      <c r="F191" s="62">
        <v>0</v>
      </c>
      <c r="G191" s="62">
        <v>0</v>
      </c>
      <c r="H191" s="62">
        <v>0</v>
      </c>
      <c r="I191" s="62">
        <v>1</v>
      </c>
      <c r="J191" s="62"/>
      <c r="K191" s="62"/>
      <c r="L191" s="62"/>
      <c r="M191" s="62"/>
      <c r="N191" s="31">
        <f t="shared" si="55"/>
        <v>2</v>
      </c>
    </row>
    <row r="192" spans="1:14" s="46" customFormat="1" x14ac:dyDescent="0.2">
      <c r="A192" s="43" t="s">
        <v>300</v>
      </c>
      <c r="B192" s="62">
        <v>0</v>
      </c>
      <c r="C192" s="62">
        <v>0</v>
      </c>
      <c r="D192" s="62">
        <v>0</v>
      </c>
      <c r="E192" s="62">
        <v>0</v>
      </c>
      <c r="F192" s="62">
        <v>0</v>
      </c>
      <c r="G192" s="62">
        <v>0</v>
      </c>
      <c r="H192" s="62">
        <v>0</v>
      </c>
      <c r="I192" s="62">
        <v>0</v>
      </c>
      <c r="J192" s="62"/>
      <c r="K192" s="62"/>
      <c r="L192" s="62"/>
      <c r="M192" s="62"/>
      <c r="N192" s="31">
        <f t="shared" si="55"/>
        <v>0</v>
      </c>
    </row>
    <row r="193" spans="1:14" s="46" customFormat="1" x14ac:dyDescent="0.2">
      <c r="A193" s="43" t="s">
        <v>301</v>
      </c>
      <c r="B193" s="62">
        <v>0</v>
      </c>
      <c r="C193" s="62">
        <v>0</v>
      </c>
      <c r="D193" s="62">
        <v>0</v>
      </c>
      <c r="E193" s="62">
        <v>0</v>
      </c>
      <c r="F193" s="62">
        <v>0</v>
      </c>
      <c r="G193" s="62">
        <v>0</v>
      </c>
      <c r="H193" s="62">
        <v>0</v>
      </c>
      <c r="I193" s="62">
        <v>0</v>
      </c>
      <c r="J193" s="62"/>
      <c r="K193" s="62"/>
      <c r="L193" s="62"/>
      <c r="M193" s="62"/>
      <c r="N193" s="31">
        <f t="shared" si="55"/>
        <v>0</v>
      </c>
    </row>
    <row r="194" spans="1:14" s="46" customFormat="1" x14ac:dyDescent="0.2">
      <c r="A194" s="43" t="s">
        <v>302</v>
      </c>
      <c r="B194" s="62">
        <v>0</v>
      </c>
      <c r="C194" s="62">
        <v>0</v>
      </c>
      <c r="D194" s="62">
        <v>0</v>
      </c>
      <c r="E194" s="62">
        <v>0</v>
      </c>
      <c r="F194" s="62">
        <v>0</v>
      </c>
      <c r="G194" s="62">
        <v>0</v>
      </c>
      <c r="H194" s="62">
        <v>0</v>
      </c>
      <c r="I194" s="62">
        <v>0</v>
      </c>
      <c r="J194" s="62"/>
      <c r="K194" s="62"/>
      <c r="L194" s="62"/>
      <c r="M194" s="62"/>
      <c r="N194" s="31">
        <f t="shared" si="55"/>
        <v>0</v>
      </c>
    </row>
    <row r="195" spans="1:14" s="46" customFormat="1" x14ac:dyDescent="0.25">
      <c r="A195" s="43" t="s">
        <v>303</v>
      </c>
      <c r="B195" s="70">
        <f>+SUM(B196:B198)</f>
        <v>0</v>
      </c>
      <c r="C195" s="70">
        <f t="shared" ref="C195" si="85">+SUM(C196:C198)</f>
        <v>0</v>
      </c>
      <c r="D195" s="70">
        <f t="shared" ref="D195:E195" si="86">+SUM(D196:D198)</f>
        <v>0</v>
      </c>
      <c r="E195" s="70">
        <f t="shared" si="86"/>
        <v>0</v>
      </c>
      <c r="F195" s="70">
        <v>0</v>
      </c>
      <c r="G195" s="70">
        <v>0</v>
      </c>
      <c r="H195" s="70">
        <v>0</v>
      </c>
      <c r="I195" s="70">
        <v>0</v>
      </c>
      <c r="J195" s="70"/>
      <c r="K195" s="70"/>
      <c r="L195" s="70"/>
      <c r="M195" s="70"/>
      <c r="N195" s="31">
        <f t="shared" si="55"/>
        <v>0</v>
      </c>
    </row>
    <row r="196" spans="1:14" s="46" customFormat="1" x14ac:dyDescent="0.2">
      <c r="A196" s="43" t="s">
        <v>304</v>
      </c>
      <c r="B196" s="62">
        <v>0</v>
      </c>
      <c r="C196" s="62">
        <v>0</v>
      </c>
      <c r="D196" s="62">
        <v>0</v>
      </c>
      <c r="E196" s="62">
        <v>0</v>
      </c>
      <c r="F196" s="62">
        <v>0</v>
      </c>
      <c r="G196" s="62">
        <v>0</v>
      </c>
      <c r="H196" s="62">
        <v>0</v>
      </c>
      <c r="I196" s="62">
        <v>0</v>
      </c>
      <c r="J196" s="62"/>
      <c r="K196" s="62"/>
      <c r="L196" s="62"/>
      <c r="M196" s="62"/>
      <c r="N196" s="31">
        <f t="shared" si="55"/>
        <v>0</v>
      </c>
    </row>
    <row r="197" spans="1:14" s="46" customFormat="1" x14ac:dyDescent="0.2">
      <c r="A197" s="43" t="s">
        <v>305</v>
      </c>
      <c r="B197" s="62">
        <v>0</v>
      </c>
      <c r="C197" s="62">
        <v>0</v>
      </c>
      <c r="D197" s="62">
        <v>0</v>
      </c>
      <c r="E197" s="62">
        <v>0</v>
      </c>
      <c r="F197" s="62">
        <v>0</v>
      </c>
      <c r="G197" s="62">
        <v>0</v>
      </c>
      <c r="H197" s="62">
        <v>0</v>
      </c>
      <c r="I197" s="62">
        <v>0</v>
      </c>
      <c r="J197" s="62"/>
      <c r="K197" s="62"/>
      <c r="L197" s="62"/>
      <c r="M197" s="62"/>
      <c r="N197" s="31">
        <f t="shared" si="55"/>
        <v>0</v>
      </c>
    </row>
    <row r="198" spans="1:14" s="46" customFormat="1" x14ac:dyDescent="0.2">
      <c r="A198" s="43" t="s">
        <v>306</v>
      </c>
      <c r="B198" s="62">
        <v>0</v>
      </c>
      <c r="C198" s="62">
        <v>0</v>
      </c>
      <c r="D198" s="62">
        <v>0</v>
      </c>
      <c r="E198" s="62">
        <v>0</v>
      </c>
      <c r="F198" s="62">
        <v>0</v>
      </c>
      <c r="G198" s="62">
        <v>0</v>
      </c>
      <c r="H198" s="62">
        <v>0</v>
      </c>
      <c r="I198" s="62">
        <v>0</v>
      </c>
      <c r="J198" s="62"/>
      <c r="K198" s="62"/>
      <c r="L198" s="62"/>
      <c r="M198" s="62"/>
      <c r="N198" s="31">
        <f t="shared" si="55"/>
        <v>0</v>
      </c>
    </row>
    <row r="199" spans="1:14" s="46" customFormat="1" x14ac:dyDescent="0.2">
      <c r="A199" s="49" t="s">
        <v>307</v>
      </c>
      <c r="B199" s="66">
        <f>+B200</f>
        <v>1</v>
      </c>
      <c r="C199" s="66">
        <f t="shared" ref="C199:E199" si="87">+C200</f>
        <v>0</v>
      </c>
      <c r="D199" s="66">
        <f t="shared" si="87"/>
        <v>0</v>
      </c>
      <c r="E199" s="66">
        <f t="shared" si="87"/>
        <v>0</v>
      </c>
      <c r="F199" s="66">
        <v>0</v>
      </c>
      <c r="G199" s="66">
        <v>0</v>
      </c>
      <c r="H199" s="66">
        <v>1</v>
      </c>
      <c r="I199" s="66">
        <v>2</v>
      </c>
      <c r="J199" s="66"/>
      <c r="K199" s="66"/>
      <c r="L199" s="66"/>
      <c r="M199" s="66"/>
      <c r="N199" s="31">
        <f t="shared" si="55"/>
        <v>4</v>
      </c>
    </row>
    <row r="200" spans="1:14" s="46" customFormat="1" x14ac:dyDescent="0.2">
      <c r="A200" s="47" t="s">
        <v>308</v>
      </c>
      <c r="B200" s="66">
        <f t="shared" ref="B200" si="88">+SUM(B201:B205)</f>
        <v>1</v>
      </c>
      <c r="C200" s="66">
        <f t="shared" ref="C200" si="89">+SUM(C201:C205)</f>
        <v>0</v>
      </c>
      <c r="D200" s="66">
        <f t="shared" ref="D200:E200" si="90">+SUM(D201:D205)</f>
        <v>0</v>
      </c>
      <c r="E200" s="66">
        <f t="shared" si="90"/>
        <v>0</v>
      </c>
      <c r="F200" s="66">
        <v>0</v>
      </c>
      <c r="G200" s="66">
        <v>0</v>
      </c>
      <c r="H200" s="66">
        <v>1</v>
      </c>
      <c r="I200" s="66">
        <v>2</v>
      </c>
      <c r="J200" s="66"/>
      <c r="K200" s="66"/>
      <c r="L200" s="66"/>
      <c r="M200" s="66"/>
      <c r="N200" s="31">
        <f t="shared" si="55"/>
        <v>4</v>
      </c>
    </row>
    <row r="201" spans="1:14" s="46" customFormat="1" x14ac:dyDescent="0.2">
      <c r="A201" s="43" t="s">
        <v>309</v>
      </c>
      <c r="B201" s="60">
        <v>1</v>
      </c>
      <c r="C201" s="60">
        <v>0</v>
      </c>
      <c r="D201" s="60">
        <v>0</v>
      </c>
      <c r="E201" s="60">
        <v>0</v>
      </c>
      <c r="F201" s="60">
        <v>0</v>
      </c>
      <c r="G201" s="60">
        <v>0</v>
      </c>
      <c r="H201" s="60">
        <v>0</v>
      </c>
      <c r="I201" s="60">
        <v>2</v>
      </c>
      <c r="J201" s="60"/>
      <c r="K201" s="60"/>
      <c r="L201" s="60"/>
      <c r="M201" s="60"/>
      <c r="N201" s="31">
        <f t="shared" ref="N201:N264" si="91">SUM(B201:M201)</f>
        <v>3</v>
      </c>
    </row>
    <row r="202" spans="1:14" s="46" customFormat="1" x14ac:dyDescent="0.2">
      <c r="A202" s="43" t="s">
        <v>310</v>
      </c>
      <c r="B202" s="60">
        <v>0</v>
      </c>
      <c r="C202" s="60">
        <v>0</v>
      </c>
      <c r="D202" s="60">
        <v>0</v>
      </c>
      <c r="E202" s="60">
        <v>0</v>
      </c>
      <c r="F202" s="60">
        <v>0</v>
      </c>
      <c r="G202" s="60">
        <v>0</v>
      </c>
      <c r="H202" s="60">
        <v>1</v>
      </c>
      <c r="I202" s="60">
        <v>0</v>
      </c>
      <c r="J202" s="60"/>
      <c r="K202" s="60"/>
      <c r="L202" s="60"/>
      <c r="M202" s="60"/>
      <c r="N202" s="31">
        <f t="shared" si="91"/>
        <v>1</v>
      </c>
    </row>
    <row r="203" spans="1:14" s="46" customFormat="1" x14ac:dyDescent="0.2">
      <c r="A203" s="43" t="s">
        <v>311</v>
      </c>
      <c r="B203" s="60">
        <v>0</v>
      </c>
      <c r="C203" s="60">
        <v>0</v>
      </c>
      <c r="D203" s="60">
        <v>0</v>
      </c>
      <c r="E203" s="60">
        <v>0</v>
      </c>
      <c r="F203" s="60">
        <v>0</v>
      </c>
      <c r="G203" s="60">
        <v>0</v>
      </c>
      <c r="H203" s="60">
        <v>0</v>
      </c>
      <c r="I203" s="60">
        <v>0</v>
      </c>
      <c r="J203" s="60"/>
      <c r="K203" s="60"/>
      <c r="L203" s="60"/>
      <c r="M203" s="60"/>
      <c r="N203" s="31">
        <f t="shared" si="91"/>
        <v>0</v>
      </c>
    </row>
    <row r="204" spans="1:14" s="46" customFormat="1" x14ac:dyDescent="0.2">
      <c r="A204" s="43" t="s">
        <v>312</v>
      </c>
      <c r="B204" s="60">
        <v>0</v>
      </c>
      <c r="C204" s="60">
        <v>0</v>
      </c>
      <c r="D204" s="60">
        <v>0</v>
      </c>
      <c r="E204" s="60">
        <v>0</v>
      </c>
      <c r="F204" s="60">
        <v>0</v>
      </c>
      <c r="G204" s="60">
        <v>0</v>
      </c>
      <c r="H204" s="60">
        <v>0</v>
      </c>
      <c r="I204" s="60">
        <v>0</v>
      </c>
      <c r="J204" s="60"/>
      <c r="K204" s="60"/>
      <c r="L204" s="60"/>
      <c r="M204" s="60"/>
      <c r="N204" s="31">
        <f t="shared" si="91"/>
        <v>0</v>
      </c>
    </row>
    <row r="205" spans="1:14" s="46" customFormat="1" x14ac:dyDescent="0.2">
      <c r="A205" s="43" t="s">
        <v>313</v>
      </c>
      <c r="B205" s="60">
        <v>0</v>
      </c>
      <c r="C205" s="60">
        <v>0</v>
      </c>
      <c r="D205" s="60">
        <v>0</v>
      </c>
      <c r="E205" s="60">
        <v>0</v>
      </c>
      <c r="F205" s="60">
        <v>0</v>
      </c>
      <c r="G205" s="60">
        <v>0</v>
      </c>
      <c r="H205" s="60">
        <v>0</v>
      </c>
      <c r="I205" s="60">
        <v>0</v>
      </c>
      <c r="J205" s="60"/>
      <c r="K205" s="60"/>
      <c r="L205" s="60"/>
      <c r="M205" s="60"/>
      <c r="N205" s="31">
        <f t="shared" si="91"/>
        <v>0</v>
      </c>
    </row>
    <row r="206" spans="1:14" s="46" customFormat="1" x14ac:dyDescent="0.2">
      <c r="A206" s="47" t="s">
        <v>314</v>
      </c>
      <c r="B206" s="66">
        <f t="shared" ref="B206" si="92">+SUM(B207:B211)</f>
        <v>1</v>
      </c>
      <c r="C206" s="66">
        <f t="shared" ref="C206" si="93">+SUM(C207:C211)</f>
        <v>0</v>
      </c>
      <c r="D206" s="66">
        <f t="shared" ref="D206:E206" si="94">+SUM(D207:D211)</f>
        <v>0</v>
      </c>
      <c r="E206" s="66">
        <f t="shared" si="94"/>
        <v>0</v>
      </c>
      <c r="F206" s="66">
        <v>0</v>
      </c>
      <c r="G206" s="66">
        <v>0</v>
      </c>
      <c r="H206" s="66">
        <v>1</v>
      </c>
      <c r="I206" s="66">
        <v>2</v>
      </c>
      <c r="J206" s="66"/>
      <c r="K206" s="66"/>
      <c r="L206" s="66"/>
      <c r="M206" s="66"/>
      <c r="N206" s="31">
        <f t="shared" si="91"/>
        <v>4</v>
      </c>
    </row>
    <row r="207" spans="1:14" s="46" customFormat="1" x14ac:dyDescent="0.2">
      <c r="A207" s="43" t="s">
        <v>315</v>
      </c>
      <c r="B207" s="62">
        <v>1</v>
      </c>
      <c r="C207" s="62">
        <v>0</v>
      </c>
      <c r="D207" s="62">
        <v>0</v>
      </c>
      <c r="E207" s="62">
        <v>0</v>
      </c>
      <c r="F207" s="62">
        <v>0</v>
      </c>
      <c r="G207" s="62">
        <v>0</v>
      </c>
      <c r="H207" s="62">
        <v>0</v>
      </c>
      <c r="I207" s="62">
        <v>1</v>
      </c>
      <c r="J207" s="62"/>
      <c r="K207" s="62"/>
      <c r="L207" s="62"/>
      <c r="M207" s="62"/>
      <c r="N207" s="31">
        <f t="shared" si="91"/>
        <v>2</v>
      </c>
    </row>
    <row r="208" spans="1:14" s="46" customFormat="1" x14ac:dyDescent="0.2">
      <c r="A208" s="43" t="s">
        <v>316</v>
      </c>
      <c r="B208" s="62">
        <v>0</v>
      </c>
      <c r="C208" s="62">
        <v>0</v>
      </c>
      <c r="D208" s="62">
        <v>0</v>
      </c>
      <c r="E208" s="62">
        <v>0</v>
      </c>
      <c r="F208" s="62">
        <v>0</v>
      </c>
      <c r="G208" s="62">
        <v>0</v>
      </c>
      <c r="H208" s="62">
        <v>0</v>
      </c>
      <c r="I208" s="62">
        <v>1</v>
      </c>
      <c r="J208" s="62"/>
      <c r="K208" s="62"/>
      <c r="L208" s="62"/>
      <c r="M208" s="62"/>
      <c r="N208" s="31">
        <f t="shared" si="91"/>
        <v>1</v>
      </c>
    </row>
    <row r="209" spans="1:14" s="46" customFormat="1" x14ac:dyDescent="0.2">
      <c r="A209" s="43" t="s">
        <v>317</v>
      </c>
      <c r="B209" s="62">
        <v>0</v>
      </c>
      <c r="C209" s="62">
        <v>0</v>
      </c>
      <c r="D209" s="62">
        <v>0</v>
      </c>
      <c r="E209" s="62">
        <v>0</v>
      </c>
      <c r="F209" s="62">
        <v>0</v>
      </c>
      <c r="G209" s="62">
        <v>0</v>
      </c>
      <c r="H209" s="62">
        <v>0</v>
      </c>
      <c r="I209" s="62">
        <v>0</v>
      </c>
      <c r="J209" s="62"/>
      <c r="K209" s="62"/>
      <c r="L209" s="62"/>
      <c r="M209" s="62"/>
      <c r="N209" s="31">
        <f t="shared" si="91"/>
        <v>0</v>
      </c>
    </row>
    <row r="210" spans="1:14" s="46" customFormat="1" x14ac:dyDescent="0.2">
      <c r="A210" s="43" t="s">
        <v>318</v>
      </c>
      <c r="B210" s="62">
        <v>0</v>
      </c>
      <c r="C210" s="62">
        <v>0</v>
      </c>
      <c r="D210" s="62">
        <v>0</v>
      </c>
      <c r="E210" s="62">
        <v>0</v>
      </c>
      <c r="F210" s="62">
        <v>0</v>
      </c>
      <c r="G210" s="62">
        <v>0</v>
      </c>
      <c r="H210" s="62">
        <v>1</v>
      </c>
      <c r="I210" s="62">
        <v>0</v>
      </c>
      <c r="J210" s="62"/>
      <c r="K210" s="62"/>
      <c r="L210" s="62"/>
      <c r="M210" s="62"/>
      <c r="N210" s="31">
        <f t="shared" si="91"/>
        <v>1</v>
      </c>
    </row>
    <row r="211" spans="1:14" s="46" customFormat="1" x14ac:dyDescent="0.2">
      <c r="A211" s="43" t="s">
        <v>319</v>
      </c>
      <c r="B211" s="62">
        <v>0</v>
      </c>
      <c r="C211" s="62">
        <v>0</v>
      </c>
      <c r="D211" s="62">
        <v>0</v>
      </c>
      <c r="E211" s="62">
        <v>0</v>
      </c>
      <c r="F211" s="62">
        <v>0</v>
      </c>
      <c r="G211" s="62">
        <v>0</v>
      </c>
      <c r="H211" s="62">
        <v>0</v>
      </c>
      <c r="I211" s="62">
        <v>0</v>
      </c>
      <c r="J211" s="62"/>
      <c r="K211" s="62"/>
      <c r="L211" s="62"/>
      <c r="M211" s="62"/>
      <c r="N211" s="31">
        <f t="shared" si="91"/>
        <v>0</v>
      </c>
    </row>
    <row r="212" spans="1:14" s="46" customFormat="1" x14ac:dyDescent="0.2">
      <c r="A212" s="49" t="s">
        <v>320</v>
      </c>
      <c r="B212" s="66">
        <f>+B213</f>
        <v>0</v>
      </c>
      <c r="C212" s="66">
        <f t="shared" ref="C212:E212" si="95">+C213</f>
        <v>0</v>
      </c>
      <c r="D212" s="66">
        <f t="shared" si="95"/>
        <v>0</v>
      </c>
      <c r="E212" s="66">
        <f t="shared" si="95"/>
        <v>0</v>
      </c>
      <c r="F212" s="66">
        <v>0</v>
      </c>
      <c r="G212" s="66">
        <v>0</v>
      </c>
      <c r="H212" s="66">
        <v>0</v>
      </c>
      <c r="I212" s="66">
        <v>0</v>
      </c>
      <c r="J212" s="66"/>
      <c r="K212" s="66"/>
      <c r="L212" s="66"/>
      <c r="M212" s="66"/>
      <c r="N212" s="31">
        <f t="shared" si="91"/>
        <v>0</v>
      </c>
    </row>
    <row r="213" spans="1:14" s="46" customFormat="1" x14ac:dyDescent="0.2">
      <c r="A213" s="47" t="s">
        <v>321</v>
      </c>
      <c r="B213" s="66">
        <f t="shared" ref="B213" si="96">+SUM(B214:B218)</f>
        <v>0</v>
      </c>
      <c r="C213" s="66">
        <f t="shared" ref="C213" si="97">+SUM(C214:C218)</f>
        <v>0</v>
      </c>
      <c r="D213" s="66">
        <f t="shared" ref="D213:E213" si="98">+SUM(D214:D218)</f>
        <v>0</v>
      </c>
      <c r="E213" s="66">
        <f t="shared" si="98"/>
        <v>0</v>
      </c>
      <c r="F213" s="66">
        <v>0</v>
      </c>
      <c r="G213" s="66">
        <v>0</v>
      </c>
      <c r="H213" s="66">
        <v>0</v>
      </c>
      <c r="I213" s="66">
        <v>0</v>
      </c>
      <c r="J213" s="66"/>
      <c r="K213" s="66"/>
      <c r="L213" s="66"/>
      <c r="M213" s="66"/>
      <c r="N213" s="31">
        <f t="shared" si="91"/>
        <v>0</v>
      </c>
    </row>
    <row r="214" spans="1:14" s="46" customFormat="1" x14ac:dyDescent="0.2">
      <c r="A214" s="43" t="s">
        <v>322</v>
      </c>
      <c r="B214" s="60">
        <v>0</v>
      </c>
      <c r="C214" s="60">
        <v>0</v>
      </c>
      <c r="D214" s="60">
        <v>0</v>
      </c>
      <c r="E214" s="60">
        <v>0</v>
      </c>
      <c r="F214" s="60">
        <v>0</v>
      </c>
      <c r="G214" s="60">
        <v>0</v>
      </c>
      <c r="H214" s="60">
        <v>0</v>
      </c>
      <c r="I214" s="60">
        <v>0</v>
      </c>
      <c r="J214" s="60"/>
      <c r="K214" s="60"/>
      <c r="L214" s="60"/>
      <c r="M214" s="60"/>
      <c r="N214" s="31">
        <f t="shared" si="91"/>
        <v>0</v>
      </c>
    </row>
    <row r="215" spans="1:14" s="46" customFormat="1" x14ac:dyDescent="0.2">
      <c r="A215" s="43" t="s">
        <v>323</v>
      </c>
      <c r="B215" s="60">
        <v>0</v>
      </c>
      <c r="C215" s="60">
        <v>0</v>
      </c>
      <c r="D215" s="60">
        <v>0</v>
      </c>
      <c r="E215" s="60">
        <v>0</v>
      </c>
      <c r="F215" s="60">
        <v>0</v>
      </c>
      <c r="G215" s="60">
        <v>0</v>
      </c>
      <c r="H215" s="60">
        <v>0</v>
      </c>
      <c r="I215" s="60">
        <v>0</v>
      </c>
      <c r="J215" s="60"/>
      <c r="K215" s="60"/>
      <c r="L215" s="60"/>
      <c r="M215" s="60"/>
      <c r="N215" s="31">
        <f t="shared" si="91"/>
        <v>0</v>
      </c>
    </row>
    <row r="216" spans="1:14" s="46" customFormat="1" x14ac:dyDescent="0.2">
      <c r="A216" s="43" t="s">
        <v>324</v>
      </c>
      <c r="B216" s="60">
        <v>0</v>
      </c>
      <c r="C216" s="60">
        <v>0</v>
      </c>
      <c r="D216" s="60">
        <v>0</v>
      </c>
      <c r="E216" s="60">
        <v>0</v>
      </c>
      <c r="F216" s="60">
        <v>0</v>
      </c>
      <c r="G216" s="60">
        <v>0</v>
      </c>
      <c r="H216" s="60">
        <v>0</v>
      </c>
      <c r="I216" s="60">
        <v>0</v>
      </c>
      <c r="J216" s="60"/>
      <c r="K216" s="60"/>
      <c r="L216" s="60"/>
      <c r="M216" s="60"/>
      <c r="N216" s="31">
        <f t="shared" si="91"/>
        <v>0</v>
      </c>
    </row>
    <row r="217" spans="1:14" s="46" customFormat="1" x14ac:dyDescent="0.2">
      <c r="A217" s="43" t="s">
        <v>325</v>
      </c>
      <c r="B217" s="60">
        <v>0</v>
      </c>
      <c r="C217" s="60">
        <v>0</v>
      </c>
      <c r="D217" s="60">
        <v>0</v>
      </c>
      <c r="E217" s="60">
        <v>0</v>
      </c>
      <c r="F217" s="60">
        <v>0</v>
      </c>
      <c r="G217" s="60">
        <v>0</v>
      </c>
      <c r="H217" s="60">
        <v>0</v>
      </c>
      <c r="I217" s="60">
        <v>0</v>
      </c>
      <c r="J217" s="60"/>
      <c r="K217" s="60"/>
      <c r="L217" s="60"/>
      <c r="M217" s="60"/>
      <c r="N217" s="31">
        <f t="shared" si="91"/>
        <v>0</v>
      </c>
    </row>
    <row r="218" spans="1:14" s="46" customFormat="1" x14ac:dyDescent="0.2">
      <c r="A218" s="43" t="s">
        <v>326</v>
      </c>
      <c r="B218" s="60">
        <v>0</v>
      </c>
      <c r="C218" s="60">
        <v>0</v>
      </c>
      <c r="D218" s="60">
        <v>0</v>
      </c>
      <c r="E218" s="60">
        <v>0</v>
      </c>
      <c r="F218" s="60">
        <v>0</v>
      </c>
      <c r="G218" s="60">
        <v>0</v>
      </c>
      <c r="H218" s="60">
        <v>0</v>
      </c>
      <c r="I218" s="60">
        <v>0</v>
      </c>
      <c r="J218" s="60"/>
      <c r="K218" s="60"/>
      <c r="L218" s="60"/>
      <c r="M218" s="60"/>
      <c r="N218" s="31">
        <f t="shared" si="91"/>
        <v>0</v>
      </c>
    </row>
    <row r="219" spans="1:14" s="46" customFormat="1" x14ac:dyDescent="0.2">
      <c r="A219" s="47" t="s">
        <v>327</v>
      </c>
      <c r="B219" s="66">
        <f t="shared" ref="B219" si="99">+SUM(B220:B223)</f>
        <v>0</v>
      </c>
      <c r="C219" s="66">
        <f t="shared" ref="C219" si="100">+SUM(C220:C223)</f>
        <v>0</v>
      </c>
      <c r="D219" s="66">
        <f t="shared" ref="D219:E219" si="101">+SUM(D220:D223)</f>
        <v>0</v>
      </c>
      <c r="E219" s="66">
        <f t="shared" si="101"/>
        <v>0</v>
      </c>
      <c r="F219" s="66">
        <v>0</v>
      </c>
      <c r="G219" s="66">
        <v>0</v>
      </c>
      <c r="H219" s="66">
        <v>0</v>
      </c>
      <c r="I219" s="66">
        <v>0</v>
      </c>
      <c r="J219" s="66"/>
      <c r="K219" s="66"/>
      <c r="L219" s="66"/>
      <c r="M219" s="66"/>
      <c r="N219" s="31">
        <f t="shared" si="91"/>
        <v>0</v>
      </c>
    </row>
    <row r="220" spans="1:14" s="46" customFormat="1" x14ac:dyDescent="0.2">
      <c r="A220" s="43" t="s">
        <v>328</v>
      </c>
      <c r="B220" s="62">
        <v>0</v>
      </c>
      <c r="C220" s="62">
        <v>0</v>
      </c>
      <c r="D220" s="62">
        <v>0</v>
      </c>
      <c r="E220" s="62">
        <v>0</v>
      </c>
      <c r="F220" s="62">
        <v>0</v>
      </c>
      <c r="G220" s="62">
        <v>0</v>
      </c>
      <c r="H220" s="62">
        <v>0</v>
      </c>
      <c r="I220" s="62">
        <v>0</v>
      </c>
      <c r="J220" s="62"/>
      <c r="K220" s="62"/>
      <c r="L220" s="62"/>
      <c r="M220" s="62"/>
      <c r="N220" s="31">
        <f t="shared" si="91"/>
        <v>0</v>
      </c>
    </row>
    <row r="221" spans="1:14" s="46" customFormat="1" x14ac:dyDescent="0.2">
      <c r="A221" s="43" t="s">
        <v>329</v>
      </c>
      <c r="B221" s="62">
        <v>0</v>
      </c>
      <c r="C221" s="62">
        <v>0</v>
      </c>
      <c r="D221" s="62">
        <v>0</v>
      </c>
      <c r="E221" s="62">
        <v>0</v>
      </c>
      <c r="F221" s="62">
        <v>0</v>
      </c>
      <c r="G221" s="62">
        <v>0</v>
      </c>
      <c r="H221" s="62">
        <v>0</v>
      </c>
      <c r="I221" s="62">
        <v>0</v>
      </c>
      <c r="J221" s="62"/>
      <c r="K221" s="62"/>
      <c r="L221" s="62"/>
      <c r="M221" s="62"/>
      <c r="N221" s="31">
        <f t="shared" si="91"/>
        <v>0</v>
      </c>
    </row>
    <row r="222" spans="1:14" s="46" customFormat="1" x14ac:dyDescent="0.2">
      <c r="A222" s="43" t="s">
        <v>330</v>
      </c>
      <c r="B222" s="62">
        <v>0</v>
      </c>
      <c r="C222" s="62">
        <v>0</v>
      </c>
      <c r="D222" s="62">
        <v>0</v>
      </c>
      <c r="E222" s="62">
        <v>0</v>
      </c>
      <c r="F222" s="62">
        <v>0</v>
      </c>
      <c r="G222" s="62">
        <v>0</v>
      </c>
      <c r="H222" s="62">
        <v>0</v>
      </c>
      <c r="I222" s="62">
        <v>0</v>
      </c>
      <c r="J222" s="62"/>
      <c r="K222" s="62"/>
      <c r="L222" s="62"/>
      <c r="M222" s="62"/>
      <c r="N222" s="31">
        <f t="shared" si="91"/>
        <v>0</v>
      </c>
    </row>
    <row r="223" spans="1:14" s="46" customFormat="1" x14ac:dyDescent="0.2">
      <c r="A223" s="43" t="s">
        <v>331</v>
      </c>
      <c r="B223" s="62">
        <v>0</v>
      </c>
      <c r="C223" s="62">
        <v>0</v>
      </c>
      <c r="D223" s="62">
        <v>0</v>
      </c>
      <c r="E223" s="62">
        <v>0</v>
      </c>
      <c r="F223" s="62">
        <v>0</v>
      </c>
      <c r="G223" s="62">
        <v>0</v>
      </c>
      <c r="H223" s="62">
        <v>0</v>
      </c>
      <c r="I223" s="62">
        <v>0</v>
      </c>
      <c r="J223" s="62"/>
      <c r="K223" s="62"/>
      <c r="L223" s="62"/>
      <c r="M223" s="62"/>
      <c r="N223" s="31">
        <f t="shared" si="91"/>
        <v>0</v>
      </c>
    </row>
    <row r="224" spans="1:14" s="46" customFormat="1" x14ac:dyDescent="0.2">
      <c r="A224" s="49" t="s">
        <v>332</v>
      </c>
      <c r="B224" s="66">
        <f>+B225</f>
        <v>0</v>
      </c>
      <c r="C224" s="66">
        <f t="shared" ref="C224:E224" si="102">+C225</f>
        <v>0</v>
      </c>
      <c r="D224" s="66">
        <f t="shared" si="102"/>
        <v>0</v>
      </c>
      <c r="E224" s="66">
        <f t="shared" si="102"/>
        <v>0</v>
      </c>
      <c r="F224" s="66">
        <v>0</v>
      </c>
      <c r="G224" s="66">
        <v>0</v>
      </c>
      <c r="H224" s="66">
        <v>0</v>
      </c>
      <c r="I224" s="66">
        <v>0</v>
      </c>
      <c r="J224" s="66"/>
      <c r="K224" s="66"/>
      <c r="L224" s="66"/>
      <c r="M224" s="66"/>
      <c r="N224" s="31">
        <f t="shared" si="91"/>
        <v>0</v>
      </c>
    </row>
    <row r="225" spans="1:14" s="46" customFormat="1" x14ac:dyDescent="0.2">
      <c r="A225" s="47" t="s">
        <v>333</v>
      </c>
      <c r="B225" s="66">
        <f t="shared" ref="B225" si="103">+SUM(B226:B230)</f>
        <v>0</v>
      </c>
      <c r="C225" s="66">
        <f t="shared" ref="C225" si="104">+SUM(C226:C230)</f>
        <v>0</v>
      </c>
      <c r="D225" s="66">
        <f t="shared" ref="D225:E225" si="105">+SUM(D226:D230)</f>
        <v>0</v>
      </c>
      <c r="E225" s="66">
        <f t="shared" si="105"/>
        <v>0</v>
      </c>
      <c r="F225" s="66">
        <v>0</v>
      </c>
      <c r="G225" s="66">
        <v>0</v>
      </c>
      <c r="H225" s="66">
        <v>0</v>
      </c>
      <c r="I225" s="66">
        <v>0</v>
      </c>
      <c r="J225" s="66"/>
      <c r="K225" s="66"/>
      <c r="L225" s="66"/>
      <c r="M225" s="66"/>
      <c r="N225" s="31">
        <f t="shared" si="91"/>
        <v>0</v>
      </c>
    </row>
    <row r="226" spans="1:14" s="46" customFormat="1" x14ac:dyDescent="0.2">
      <c r="A226" s="43" t="s">
        <v>334</v>
      </c>
      <c r="B226" s="60">
        <v>0</v>
      </c>
      <c r="C226" s="60">
        <v>0</v>
      </c>
      <c r="D226" s="60">
        <v>0</v>
      </c>
      <c r="E226" s="60">
        <v>0</v>
      </c>
      <c r="F226" s="60">
        <v>0</v>
      </c>
      <c r="G226" s="60">
        <v>0</v>
      </c>
      <c r="H226" s="60">
        <v>0</v>
      </c>
      <c r="I226" s="60">
        <v>0</v>
      </c>
      <c r="J226" s="60"/>
      <c r="K226" s="60"/>
      <c r="L226" s="60"/>
      <c r="M226" s="60"/>
      <c r="N226" s="31">
        <f t="shared" si="91"/>
        <v>0</v>
      </c>
    </row>
    <row r="227" spans="1:14" s="46" customFormat="1" x14ac:dyDescent="0.2">
      <c r="A227" s="43" t="s">
        <v>335</v>
      </c>
      <c r="B227" s="60">
        <v>0</v>
      </c>
      <c r="C227" s="60">
        <v>0</v>
      </c>
      <c r="D227" s="60">
        <v>0</v>
      </c>
      <c r="E227" s="60">
        <v>0</v>
      </c>
      <c r="F227" s="60">
        <v>0</v>
      </c>
      <c r="G227" s="60">
        <v>0</v>
      </c>
      <c r="H227" s="60">
        <v>0</v>
      </c>
      <c r="I227" s="60">
        <v>0</v>
      </c>
      <c r="J227" s="60"/>
      <c r="K227" s="60"/>
      <c r="L227" s="60"/>
      <c r="M227" s="60"/>
      <c r="N227" s="31">
        <f t="shared" si="91"/>
        <v>0</v>
      </c>
    </row>
    <row r="228" spans="1:14" s="46" customFormat="1" x14ac:dyDescent="0.2">
      <c r="A228" s="43" t="s">
        <v>336</v>
      </c>
      <c r="B228" s="60">
        <v>0</v>
      </c>
      <c r="C228" s="60">
        <v>0</v>
      </c>
      <c r="D228" s="60">
        <v>0</v>
      </c>
      <c r="E228" s="60">
        <v>0</v>
      </c>
      <c r="F228" s="60">
        <v>0</v>
      </c>
      <c r="G228" s="60">
        <v>0</v>
      </c>
      <c r="H228" s="60">
        <v>0</v>
      </c>
      <c r="I228" s="60">
        <v>0</v>
      </c>
      <c r="J228" s="60"/>
      <c r="K228" s="60"/>
      <c r="L228" s="60"/>
      <c r="M228" s="60"/>
      <c r="N228" s="31">
        <f t="shared" si="91"/>
        <v>0</v>
      </c>
    </row>
    <row r="229" spans="1:14" s="46" customFormat="1" x14ac:dyDescent="0.2">
      <c r="A229" s="43" t="s">
        <v>337</v>
      </c>
      <c r="B229" s="60">
        <v>0</v>
      </c>
      <c r="C229" s="60">
        <v>0</v>
      </c>
      <c r="D229" s="60">
        <v>0</v>
      </c>
      <c r="E229" s="60">
        <v>0</v>
      </c>
      <c r="F229" s="60">
        <v>0</v>
      </c>
      <c r="G229" s="60">
        <v>0</v>
      </c>
      <c r="H229" s="60">
        <v>0</v>
      </c>
      <c r="I229" s="60">
        <v>0</v>
      </c>
      <c r="J229" s="60"/>
      <c r="K229" s="60"/>
      <c r="L229" s="60"/>
      <c r="M229" s="60"/>
      <c r="N229" s="31">
        <f t="shared" si="91"/>
        <v>0</v>
      </c>
    </row>
    <row r="230" spans="1:14" s="46" customFormat="1" x14ac:dyDescent="0.2">
      <c r="A230" s="43" t="s">
        <v>338</v>
      </c>
      <c r="B230" s="60">
        <v>0</v>
      </c>
      <c r="C230" s="60">
        <v>0</v>
      </c>
      <c r="D230" s="60">
        <v>0</v>
      </c>
      <c r="E230" s="60">
        <v>0</v>
      </c>
      <c r="F230" s="60">
        <v>0</v>
      </c>
      <c r="G230" s="60">
        <v>0</v>
      </c>
      <c r="H230" s="60">
        <v>0</v>
      </c>
      <c r="I230" s="60">
        <v>0</v>
      </c>
      <c r="J230" s="60"/>
      <c r="K230" s="60"/>
      <c r="L230" s="60"/>
      <c r="M230" s="60"/>
      <c r="N230" s="31">
        <f t="shared" si="91"/>
        <v>0</v>
      </c>
    </row>
    <row r="231" spans="1:14" s="46" customFormat="1" x14ac:dyDescent="0.2">
      <c r="A231" s="47" t="s">
        <v>339</v>
      </c>
      <c r="B231" s="68">
        <f>+B232</f>
        <v>4</v>
      </c>
      <c r="C231" s="68">
        <f t="shared" ref="C231:E231" si="106">+C232</f>
        <v>1</v>
      </c>
      <c r="D231" s="68">
        <f t="shared" si="106"/>
        <v>2</v>
      </c>
      <c r="E231" s="68">
        <f t="shared" si="106"/>
        <v>0</v>
      </c>
      <c r="F231" s="68">
        <v>0</v>
      </c>
      <c r="G231" s="68">
        <v>0</v>
      </c>
      <c r="H231" s="68">
        <v>0</v>
      </c>
      <c r="I231" s="68">
        <v>0</v>
      </c>
      <c r="J231" s="68"/>
      <c r="K231" s="68"/>
      <c r="L231" s="68"/>
      <c r="M231" s="68"/>
      <c r="N231" s="31">
        <f t="shared" si="91"/>
        <v>7</v>
      </c>
    </row>
    <row r="232" spans="1:14" s="46" customFormat="1" x14ac:dyDescent="0.2">
      <c r="A232" s="47" t="s">
        <v>340</v>
      </c>
      <c r="B232" s="66">
        <f t="shared" ref="B232" si="107">+SUM(B233:B237)</f>
        <v>4</v>
      </c>
      <c r="C232" s="66">
        <f t="shared" ref="C232" si="108">+SUM(C233:C237)</f>
        <v>1</v>
      </c>
      <c r="D232" s="66">
        <f t="shared" ref="D232:E232" si="109">+SUM(D233:D237)</f>
        <v>2</v>
      </c>
      <c r="E232" s="66">
        <f t="shared" si="109"/>
        <v>0</v>
      </c>
      <c r="F232" s="66">
        <v>0</v>
      </c>
      <c r="G232" s="66">
        <v>0</v>
      </c>
      <c r="H232" s="66">
        <v>0</v>
      </c>
      <c r="I232" s="66">
        <v>0</v>
      </c>
      <c r="J232" s="66"/>
      <c r="K232" s="66"/>
      <c r="L232" s="66"/>
      <c r="M232" s="66"/>
      <c r="N232" s="31">
        <f t="shared" si="91"/>
        <v>7</v>
      </c>
    </row>
    <row r="233" spans="1:14" s="46" customFormat="1" x14ac:dyDescent="0.2">
      <c r="A233" s="43" t="s">
        <v>341</v>
      </c>
      <c r="B233" s="60">
        <v>2</v>
      </c>
      <c r="C233" s="60">
        <v>1</v>
      </c>
      <c r="D233" s="60">
        <v>2</v>
      </c>
      <c r="E233" s="60">
        <v>0</v>
      </c>
      <c r="F233" s="60">
        <v>0</v>
      </c>
      <c r="G233" s="60">
        <v>0</v>
      </c>
      <c r="H233" s="60">
        <v>0</v>
      </c>
      <c r="I233" s="60">
        <v>0</v>
      </c>
      <c r="J233" s="60"/>
      <c r="K233" s="60"/>
      <c r="L233" s="60"/>
      <c r="M233" s="60"/>
      <c r="N233" s="31">
        <f t="shared" si="91"/>
        <v>5</v>
      </c>
    </row>
    <row r="234" spans="1:14" s="46" customFormat="1" x14ac:dyDescent="0.2">
      <c r="A234" s="43" t="s">
        <v>342</v>
      </c>
      <c r="B234" s="60">
        <v>0</v>
      </c>
      <c r="C234" s="60">
        <v>0</v>
      </c>
      <c r="D234" s="60">
        <v>0</v>
      </c>
      <c r="E234" s="60">
        <v>0</v>
      </c>
      <c r="F234" s="60">
        <v>0</v>
      </c>
      <c r="G234" s="60">
        <v>0</v>
      </c>
      <c r="H234" s="60">
        <v>0</v>
      </c>
      <c r="I234" s="60">
        <v>0</v>
      </c>
      <c r="J234" s="60"/>
      <c r="K234" s="60"/>
      <c r="L234" s="60"/>
      <c r="M234" s="60"/>
      <c r="N234" s="31">
        <f t="shared" si="91"/>
        <v>0</v>
      </c>
    </row>
    <row r="235" spans="1:14" s="46" customFormat="1" x14ac:dyDescent="0.2">
      <c r="A235" s="43" t="s">
        <v>343</v>
      </c>
      <c r="B235" s="60">
        <v>2</v>
      </c>
      <c r="C235" s="60">
        <v>0</v>
      </c>
      <c r="D235" s="60">
        <v>0</v>
      </c>
      <c r="E235" s="60">
        <v>0</v>
      </c>
      <c r="F235" s="60">
        <v>0</v>
      </c>
      <c r="G235" s="60">
        <v>0</v>
      </c>
      <c r="H235" s="60">
        <v>0</v>
      </c>
      <c r="I235" s="60">
        <v>0</v>
      </c>
      <c r="J235" s="60"/>
      <c r="K235" s="60"/>
      <c r="L235" s="60"/>
      <c r="M235" s="60"/>
      <c r="N235" s="31">
        <f t="shared" si="91"/>
        <v>2</v>
      </c>
    </row>
    <row r="236" spans="1:14" s="46" customFormat="1" x14ac:dyDescent="0.2">
      <c r="A236" s="43" t="s">
        <v>344</v>
      </c>
      <c r="B236" s="60">
        <v>0</v>
      </c>
      <c r="C236" s="60">
        <v>0</v>
      </c>
      <c r="D236" s="60">
        <v>0</v>
      </c>
      <c r="E236" s="60">
        <v>0</v>
      </c>
      <c r="F236" s="60">
        <v>0</v>
      </c>
      <c r="G236" s="60">
        <v>0</v>
      </c>
      <c r="H236" s="60">
        <v>0</v>
      </c>
      <c r="I236" s="60">
        <v>0</v>
      </c>
      <c r="J236" s="60"/>
      <c r="K236" s="60"/>
      <c r="L236" s="60"/>
      <c r="M236" s="60"/>
      <c r="N236" s="31">
        <f t="shared" si="91"/>
        <v>0</v>
      </c>
    </row>
    <row r="237" spans="1:14" s="46" customFormat="1" x14ac:dyDescent="0.2">
      <c r="A237" s="43" t="s">
        <v>345</v>
      </c>
      <c r="B237" s="60">
        <v>0</v>
      </c>
      <c r="C237" s="60">
        <v>0</v>
      </c>
      <c r="D237" s="60">
        <v>0</v>
      </c>
      <c r="E237" s="60">
        <v>0</v>
      </c>
      <c r="F237" s="60">
        <v>0</v>
      </c>
      <c r="G237" s="60">
        <v>0</v>
      </c>
      <c r="H237" s="60">
        <v>0</v>
      </c>
      <c r="I237" s="60">
        <v>0</v>
      </c>
      <c r="J237" s="60"/>
      <c r="K237" s="60"/>
      <c r="L237" s="60"/>
      <c r="M237" s="60"/>
      <c r="N237" s="31">
        <f t="shared" si="91"/>
        <v>0</v>
      </c>
    </row>
    <row r="238" spans="1:14" s="46" customFormat="1" x14ac:dyDescent="0.2">
      <c r="A238" s="47" t="s">
        <v>108</v>
      </c>
      <c r="B238" s="71">
        <f t="shared" ref="B238:E238" si="110">+B239+B268+B279+B302</f>
        <v>6</v>
      </c>
      <c r="C238" s="71">
        <f t="shared" si="110"/>
        <v>17</v>
      </c>
      <c r="D238" s="71">
        <f t="shared" si="110"/>
        <v>15</v>
      </c>
      <c r="E238" s="71">
        <f t="shared" si="110"/>
        <v>4</v>
      </c>
      <c r="F238" s="71">
        <v>7</v>
      </c>
      <c r="G238" s="71">
        <v>7</v>
      </c>
      <c r="H238" s="71">
        <v>5</v>
      </c>
      <c r="I238" s="71">
        <v>6</v>
      </c>
      <c r="J238" s="71"/>
      <c r="K238" s="71"/>
      <c r="L238" s="71"/>
      <c r="M238" s="71"/>
      <c r="N238" s="31">
        <f t="shared" si="91"/>
        <v>67</v>
      </c>
    </row>
    <row r="239" spans="1:14" s="46" customFormat="1" x14ac:dyDescent="0.2">
      <c r="A239" s="47" t="s">
        <v>134</v>
      </c>
      <c r="B239" s="66">
        <f t="shared" ref="B239:E239" si="111">+B240+B246+B252+B258</f>
        <v>3</v>
      </c>
      <c r="C239" s="66">
        <f t="shared" si="111"/>
        <v>8</v>
      </c>
      <c r="D239" s="66">
        <f t="shared" si="111"/>
        <v>7</v>
      </c>
      <c r="E239" s="66">
        <f t="shared" si="111"/>
        <v>2</v>
      </c>
      <c r="F239" s="66">
        <v>5</v>
      </c>
      <c r="G239" s="66">
        <v>5</v>
      </c>
      <c r="H239" s="66">
        <v>2</v>
      </c>
      <c r="I239" s="66">
        <v>4</v>
      </c>
      <c r="J239" s="66"/>
      <c r="K239" s="66"/>
      <c r="L239" s="66"/>
      <c r="M239" s="66"/>
      <c r="N239" s="31">
        <f t="shared" si="91"/>
        <v>36</v>
      </c>
    </row>
    <row r="240" spans="1:14" s="46" customFormat="1" x14ac:dyDescent="0.2">
      <c r="A240" s="47" t="s">
        <v>346</v>
      </c>
      <c r="B240" s="66">
        <f>+B241+B242</f>
        <v>3</v>
      </c>
      <c r="C240" s="66">
        <f t="shared" ref="C240:E240" si="112">+C241+C242</f>
        <v>7</v>
      </c>
      <c r="D240" s="66">
        <f t="shared" si="112"/>
        <v>7</v>
      </c>
      <c r="E240" s="66">
        <f t="shared" si="112"/>
        <v>2</v>
      </c>
      <c r="F240" s="66">
        <v>5</v>
      </c>
      <c r="G240" s="66">
        <v>5</v>
      </c>
      <c r="H240" s="66">
        <v>2</v>
      </c>
      <c r="I240" s="66">
        <v>4</v>
      </c>
      <c r="J240" s="66"/>
      <c r="K240" s="66"/>
      <c r="L240" s="66"/>
      <c r="M240" s="66"/>
      <c r="N240" s="31">
        <f t="shared" si="91"/>
        <v>35</v>
      </c>
    </row>
    <row r="241" spans="1:14" s="46" customFormat="1" x14ac:dyDescent="0.2">
      <c r="A241" s="43" t="s">
        <v>347</v>
      </c>
      <c r="B241" s="60">
        <v>2</v>
      </c>
      <c r="C241" s="60">
        <v>6</v>
      </c>
      <c r="D241" s="60">
        <v>5</v>
      </c>
      <c r="E241" s="60">
        <v>2</v>
      </c>
      <c r="F241" s="60">
        <v>1</v>
      </c>
      <c r="G241" s="60">
        <v>1</v>
      </c>
      <c r="H241" s="60">
        <v>2</v>
      </c>
      <c r="I241" s="60">
        <v>2</v>
      </c>
      <c r="J241" s="60"/>
      <c r="K241" s="60"/>
      <c r="L241" s="60"/>
      <c r="M241" s="60"/>
      <c r="N241" s="31">
        <f t="shared" si="91"/>
        <v>21</v>
      </c>
    </row>
    <row r="242" spans="1:14" s="46" customFormat="1" x14ac:dyDescent="0.2">
      <c r="A242" s="43" t="s">
        <v>348</v>
      </c>
      <c r="B242" s="60">
        <v>1</v>
      </c>
      <c r="C242" s="60">
        <v>1</v>
      </c>
      <c r="D242" s="60">
        <v>2</v>
      </c>
      <c r="E242" s="60">
        <v>0</v>
      </c>
      <c r="F242" s="60">
        <v>4</v>
      </c>
      <c r="G242" s="60">
        <v>4</v>
      </c>
      <c r="H242" s="60">
        <v>0</v>
      </c>
      <c r="I242" s="60">
        <v>2</v>
      </c>
      <c r="J242" s="60"/>
      <c r="K242" s="60"/>
      <c r="L242" s="60"/>
      <c r="M242" s="60"/>
      <c r="N242" s="31">
        <f t="shared" si="91"/>
        <v>14</v>
      </c>
    </row>
    <row r="243" spans="1:14" s="46" customFormat="1" x14ac:dyDescent="0.2">
      <c r="A243" s="47" t="s">
        <v>349</v>
      </c>
      <c r="B243" s="66">
        <f t="shared" ref="B243:E243" si="113">+B244+B245</f>
        <v>0</v>
      </c>
      <c r="C243" s="66">
        <f t="shared" si="113"/>
        <v>0</v>
      </c>
      <c r="D243" s="66">
        <f t="shared" si="113"/>
        <v>0</v>
      </c>
      <c r="E243" s="66">
        <f t="shared" si="113"/>
        <v>0</v>
      </c>
      <c r="F243" s="66">
        <v>0</v>
      </c>
      <c r="G243" s="66">
        <v>0</v>
      </c>
      <c r="H243" s="66">
        <v>0</v>
      </c>
      <c r="I243" s="66">
        <v>0</v>
      </c>
      <c r="J243" s="66"/>
      <c r="K243" s="66"/>
      <c r="L243" s="66"/>
      <c r="M243" s="66"/>
      <c r="N243" s="31">
        <f t="shared" si="91"/>
        <v>0</v>
      </c>
    </row>
    <row r="244" spans="1:14" s="46" customFormat="1" x14ac:dyDescent="0.2">
      <c r="A244" s="43" t="s">
        <v>350</v>
      </c>
      <c r="B244" s="60">
        <v>0</v>
      </c>
      <c r="C244" s="60">
        <v>0</v>
      </c>
      <c r="D244" s="60">
        <v>0</v>
      </c>
      <c r="E244" s="60">
        <v>0</v>
      </c>
      <c r="F244" s="60">
        <v>0</v>
      </c>
      <c r="G244" s="60">
        <v>0</v>
      </c>
      <c r="H244" s="60">
        <v>0</v>
      </c>
      <c r="I244" s="60">
        <v>0</v>
      </c>
      <c r="J244" s="60"/>
      <c r="K244" s="60"/>
      <c r="L244" s="60"/>
      <c r="M244" s="60"/>
      <c r="N244" s="31">
        <f t="shared" si="91"/>
        <v>0</v>
      </c>
    </row>
    <row r="245" spans="1:14" s="46" customFormat="1" x14ac:dyDescent="0.2">
      <c r="A245" s="43" t="s">
        <v>351</v>
      </c>
      <c r="B245" s="60">
        <v>0</v>
      </c>
      <c r="C245" s="60">
        <v>0</v>
      </c>
      <c r="D245" s="60">
        <v>0</v>
      </c>
      <c r="E245" s="60">
        <v>0</v>
      </c>
      <c r="F245" s="60">
        <v>0</v>
      </c>
      <c r="G245" s="60">
        <v>0</v>
      </c>
      <c r="H245" s="60">
        <v>0</v>
      </c>
      <c r="I245" s="60">
        <v>0</v>
      </c>
      <c r="J245" s="60"/>
      <c r="K245" s="60"/>
      <c r="L245" s="60"/>
      <c r="M245" s="60"/>
      <c r="N245" s="31">
        <f t="shared" si="91"/>
        <v>0</v>
      </c>
    </row>
    <row r="246" spans="1:14" s="46" customFormat="1" x14ac:dyDescent="0.2">
      <c r="A246" s="47" t="s">
        <v>352</v>
      </c>
      <c r="B246" s="66">
        <f>+B247+B248</f>
        <v>0</v>
      </c>
      <c r="C246" s="66">
        <f t="shared" ref="C246:E246" si="114">+C247+C248</f>
        <v>0</v>
      </c>
      <c r="D246" s="66">
        <f t="shared" si="114"/>
        <v>0</v>
      </c>
      <c r="E246" s="66">
        <f t="shared" si="114"/>
        <v>0</v>
      </c>
      <c r="F246" s="66">
        <v>0</v>
      </c>
      <c r="G246" s="66">
        <v>0</v>
      </c>
      <c r="H246" s="66">
        <v>0</v>
      </c>
      <c r="I246" s="66">
        <v>0</v>
      </c>
      <c r="J246" s="66"/>
      <c r="K246" s="66"/>
      <c r="L246" s="66"/>
      <c r="M246" s="66"/>
      <c r="N246" s="31">
        <f t="shared" si="91"/>
        <v>0</v>
      </c>
    </row>
    <row r="247" spans="1:14" s="46" customFormat="1" x14ac:dyDescent="0.2">
      <c r="A247" s="43" t="s">
        <v>353</v>
      </c>
      <c r="B247" s="60">
        <v>0</v>
      </c>
      <c r="C247" s="60">
        <v>0</v>
      </c>
      <c r="D247" s="60">
        <v>0</v>
      </c>
      <c r="E247" s="60">
        <v>0</v>
      </c>
      <c r="F247" s="60">
        <v>0</v>
      </c>
      <c r="G247" s="60">
        <v>0</v>
      </c>
      <c r="H247" s="60">
        <v>0</v>
      </c>
      <c r="I247" s="60">
        <v>0</v>
      </c>
      <c r="J247" s="60"/>
      <c r="K247" s="60"/>
      <c r="L247" s="60"/>
      <c r="M247" s="60"/>
      <c r="N247" s="31">
        <f t="shared" si="91"/>
        <v>0</v>
      </c>
    </row>
    <row r="248" spans="1:14" s="46" customFormat="1" x14ac:dyDescent="0.2">
      <c r="A248" s="43" t="s">
        <v>354</v>
      </c>
      <c r="B248" s="60">
        <v>0</v>
      </c>
      <c r="C248" s="60">
        <v>0</v>
      </c>
      <c r="D248" s="60">
        <v>0</v>
      </c>
      <c r="E248" s="60">
        <v>0</v>
      </c>
      <c r="F248" s="60">
        <v>0</v>
      </c>
      <c r="G248" s="60">
        <v>0</v>
      </c>
      <c r="H248" s="60">
        <v>0</v>
      </c>
      <c r="I248" s="60">
        <v>0</v>
      </c>
      <c r="J248" s="60"/>
      <c r="K248" s="60"/>
      <c r="L248" s="60"/>
      <c r="M248" s="60"/>
      <c r="N248" s="31">
        <f t="shared" si="91"/>
        <v>0</v>
      </c>
    </row>
    <row r="249" spans="1:14" s="46" customFormat="1" x14ac:dyDescent="0.2">
      <c r="A249" s="47" t="s">
        <v>355</v>
      </c>
      <c r="B249" s="66">
        <f t="shared" ref="B249:E249" si="115">+B250+B251</f>
        <v>0</v>
      </c>
      <c r="C249" s="66">
        <f t="shared" si="115"/>
        <v>0</v>
      </c>
      <c r="D249" s="66">
        <f t="shared" si="115"/>
        <v>0</v>
      </c>
      <c r="E249" s="66">
        <f t="shared" si="115"/>
        <v>0</v>
      </c>
      <c r="F249" s="66">
        <v>0</v>
      </c>
      <c r="G249" s="66">
        <v>0</v>
      </c>
      <c r="H249" s="66">
        <v>0</v>
      </c>
      <c r="I249" s="66">
        <v>0</v>
      </c>
      <c r="J249" s="66"/>
      <c r="K249" s="66"/>
      <c r="L249" s="66"/>
      <c r="M249" s="66"/>
      <c r="N249" s="31">
        <f t="shared" si="91"/>
        <v>0</v>
      </c>
    </row>
    <row r="250" spans="1:14" s="46" customFormat="1" x14ac:dyDescent="0.2">
      <c r="A250" s="43" t="s">
        <v>356</v>
      </c>
      <c r="B250" s="60">
        <v>0</v>
      </c>
      <c r="C250" s="60">
        <v>0</v>
      </c>
      <c r="D250" s="60">
        <v>0</v>
      </c>
      <c r="E250" s="60">
        <v>0</v>
      </c>
      <c r="F250" s="60">
        <v>0</v>
      </c>
      <c r="G250" s="60">
        <v>0</v>
      </c>
      <c r="H250" s="60">
        <v>0</v>
      </c>
      <c r="I250" s="60">
        <v>0</v>
      </c>
      <c r="J250" s="60"/>
      <c r="K250" s="60"/>
      <c r="L250" s="60"/>
      <c r="M250" s="60"/>
      <c r="N250" s="31">
        <f t="shared" si="91"/>
        <v>0</v>
      </c>
    </row>
    <row r="251" spans="1:14" s="46" customFormat="1" x14ac:dyDescent="0.2">
      <c r="A251" s="43" t="s">
        <v>357</v>
      </c>
      <c r="B251" s="60">
        <v>0</v>
      </c>
      <c r="C251" s="60">
        <v>0</v>
      </c>
      <c r="D251" s="60">
        <v>0</v>
      </c>
      <c r="E251" s="60">
        <v>0</v>
      </c>
      <c r="F251" s="60">
        <v>0</v>
      </c>
      <c r="G251" s="60">
        <v>0</v>
      </c>
      <c r="H251" s="60">
        <v>0</v>
      </c>
      <c r="I251" s="60">
        <v>0</v>
      </c>
      <c r="J251" s="60"/>
      <c r="K251" s="60"/>
      <c r="L251" s="60"/>
      <c r="M251" s="60"/>
      <c r="N251" s="31">
        <f t="shared" si="91"/>
        <v>0</v>
      </c>
    </row>
    <row r="252" spans="1:14" s="46" customFormat="1" x14ac:dyDescent="0.2">
      <c r="A252" s="47" t="s">
        <v>358</v>
      </c>
      <c r="B252" s="66">
        <f>+B253+B254</f>
        <v>0</v>
      </c>
      <c r="C252" s="66">
        <f t="shared" ref="C252:E252" si="116">+C253+C254</f>
        <v>0</v>
      </c>
      <c r="D252" s="66">
        <f t="shared" si="116"/>
        <v>0</v>
      </c>
      <c r="E252" s="66">
        <f t="shared" si="116"/>
        <v>0</v>
      </c>
      <c r="F252" s="66">
        <v>0</v>
      </c>
      <c r="G252" s="66">
        <v>0</v>
      </c>
      <c r="H252" s="66">
        <v>0</v>
      </c>
      <c r="I252" s="66">
        <v>0</v>
      </c>
      <c r="J252" s="66"/>
      <c r="K252" s="66"/>
      <c r="L252" s="66"/>
      <c r="M252" s="66"/>
      <c r="N252" s="31">
        <f t="shared" si="91"/>
        <v>0</v>
      </c>
    </row>
    <row r="253" spans="1:14" s="46" customFormat="1" x14ac:dyDescent="0.2">
      <c r="A253" s="43" t="s">
        <v>359</v>
      </c>
      <c r="B253" s="60">
        <v>0</v>
      </c>
      <c r="C253" s="60">
        <v>0</v>
      </c>
      <c r="D253" s="60">
        <v>0</v>
      </c>
      <c r="E253" s="60">
        <v>0</v>
      </c>
      <c r="F253" s="60">
        <v>0</v>
      </c>
      <c r="G253" s="60">
        <v>0</v>
      </c>
      <c r="H253" s="60">
        <v>0</v>
      </c>
      <c r="I253" s="60">
        <v>0</v>
      </c>
      <c r="J253" s="60"/>
      <c r="K253" s="60"/>
      <c r="L253" s="60"/>
      <c r="M253" s="60"/>
      <c r="N253" s="31">
        <f t="shared" si="91"/>
        <v>0</v>
      </c>
    </row>
    <row r="254" spans="1:14" s="46" customFormat="1" x14ac:dyDescent="0.2">
      <c r="A254" s="43" t="s">
        <v>360</v>
      </c>
      <c r="B254" s="60">
        <v>0</v>
      </c>
      <c r="C254" s="60">
        <v>0</v>
      </c>
      <c r="D254" s="60">
        <v>0</v>
      </c>
      <c r="E254" s="60">
        <v>0</v>
      </c>
      <c r="F254" s="60">
        <v>0</v>
      </c>
      <c r="G254" s="60">
        <v>0</v>
      </c>
      <c r="H254" s="60">
        <v>0</v>
      </c>
      <c r="I254" s="60">
        <v>0</v>
      </c>
      <c r="J254" s="60"/>
      <c r="K254" s="60"/>
      <c r="L254" s="60"/>
      <c r="M254" s="60"/>
      <c r="N254" s="31">
        <f t="shared" si="91"/>
        <v>0</v>
      </c>
    </row>
    <row r="255" spans="1:14" s="46" customFormat="1" x14ac:dyDescent="0.2">
      <c r="A255" s="47" t="s">
        <v>361</v>
      </c>
      <c r="B255" s="66">
        <f t="shared" ref="B255:E255" si="117">+B256+B257</f>
        <v>0</v>
      </c>
      <c r="C255" s="66">
        <f t="shared" si="117"/>
        <v>0</v>
      </c>
      <c r="D255" s="66">
        <f t="shared" si="117"/>
        <v>0</v>
      </c>
      <c r="E255" s="66">
        <f t="shared" si="117"/>
        <v>0</v>
      </c>
      <c r="F255" s="66">
        <v>0</v>
      </c>
      <c r="G255" s="66">
        <v>0</v>
      </c>
      <c r="H255" s="66">
        <v>0</v>
      </c>
      <c r="I255" s="66">
        <v>0</v>
      </c>
      <c r="J255" s="66"/>
      <c r="K255" s="66"/>
      <c r="L255" s="66"/>
      <c r="M255" s="66"/>
      <c r="N255" s="31">
        <f t="shared" si="91"/>
        <v>0</v>
      </c>
    </row>
    <row r="256" spans="1:14" s="46" customFormat="1" x14ac:dyDescent="0.2">
      <c r="A256" s="43" t="s">
        <v>362</v>
      </c>
      <c r="B256" s="60">
        <v>0</v>
      </c>
      <c r="C256" s="60">
        <v>0</v>
      </c>
      <c r="D256" s="60">
        <v>0</v>
      </c>
      <c r="E256" s="60">
        <v>0</v>
      </c>
      <c r="F256" s="60">
        <v>0</v>
      </c>
      <c r="G256" s="60">
        <v>0</v>
      </c>
      <c r="H256" s="60">
        <v>0</v>
      </c>
      <c r="I256" s="60">
        <v>0</v>
      </c>
      <c r="J256" s="60"/>
      <c r="K256" s="60"/>
      <c r="L256" s="60"/>
      <c r="M256" s="60"/>
      <c r="N256" s="31">
        <f t="shared" si="91"/>
        <v>0</v>
      </c>
    </row>
    <row r="257" spans="1:14" s="46" customFormat="1" x14ac:dyDescent="0.2">
      <c r="A257" s="43" t="s">
        <v>363</v>
      </c>
      <c r="B257" s="60">
        <v>0</v>
      </c>
      <c r="C257" s="60">
        <v>0</v>
      </c>
      <c r="D257" s="60">
        <v>0</v>
      </c>
      <c r="E257" s="60">
        <v>0</v>
      </c>
      <c r="F257" s="60">
        <v>0</v>
      </c>
      <c r="G257" s="60">
        <v>0</v>
      </c>
      <c r="H257" s="60">
        <v>0</v>
      </c>
      <c r="I257" s="60">
        <v>0</v>
      </c>
      <c r="J257" s="60"/>
      <c r="K257" s="60"/>
      <c r="L257" s="60"/>
      <c r="M257" s="60"/>
      <c r="N257" s="31">
        <f t="shared" si="91"/>
        <v>0</v>
      </c>
    </row>
    <row r="258" spans="1:14" s="46" customFormat="1" x14ac:dyDescent="0.2">
      <c r="A258" s="47" t="s">
        <v>364</v>
      </c>
      <c r="B258" s="66">
        <f t="shared" ref="B258" si="118">+SUM(B259:B267)</f>
        <v>0</v>
      </c>
      <c r="C258" s="66">
        <f t="shared" ref="C258" si="119">+SUM(C259:C267)</f>
        <v>1</v>
      </c>
      <c r="D258" s="66">
        <f t="shared" ref="D258:E258" si="120">+SUM(D259:D267)</f>
        <v>0</v>
      </c>
      <c r="E258" s="66">
        <f t="shared" si="120"/>
        <v>0</v>
      </c>
      <c r="F258" s="66">
        <v>0</v>
      </c>
      <c r="G258" s="66">
        <v>0</v>
      </c>
      <c r="H258" s="66">
        <v>0</v>
      </c>
      <c r="I258" s="66">
        <v>0</v>
      </c>
      <c r="J258" s="66"/>
      <c r="K258" s="66"/>
      <c r="L258" s="66"/>
      <c r="M258" s="66"/>
      <c r="N258" s="31">
        <f t="shared" si="91"/>
        <v>1</v>
      </c>
    </row>
    <row r="259" spans="1:14" s="46" customFormat="1" x14ac:dyDescent="0.2">
      <c r="A259" s="43" t="s">
        <v>365</v>
      </c>
      <c r="B259" s="60">
        <v>0</v>
      </c>
      <c r="C259" s="60">
        <v>0</v>
      </c>
      <c r="D259" s="60">
        <v>0</v>
      </c>
      <c r="E259" s="60">
        <v>0</v>
      </c>
      <c r="F259" s="60">
        <v>0</v>
      </c>
      <c r="G259" s="60">
        <v>0</v>
      </c>
      <c r="H259" s="60">
        <v>0</v>
      </c>
      <c r="I259" s="60">
        <v>0</v>
      </c>
      <c r="J259" s="60"/>
      <c r="K259" s="60"/>
      <c r="L259" s="60"/>
      <c r="M259" s="60"/>
      <c r="N259" s="31">
        <f t="shared" si="91"/>
        <v>0</v>
      </c>
    </row>
    <row r="260" spans="1:14" s="46" customFormat="1" x14ac:dyDescent="0.2">
      <c r="A260" s="43" t="s">
        <v>366</v>
      </c>
      <c r="B260" s="60">
        <v>0</v>
      </c>
      <c r="C260" s="60">
        <v>0</v>
      </c>
      <c r="D260" s="60">
        <v>0</v>
      </c>
      <c r="E260" s="60">
        <v>0</v>
      </c>
      <c r="F260" s="60">
        <v>0</v>
      </c>
      <c r="G260" s="60">
        <v>0</v>
      </c>
      <c r="H260" s="60">
        <v>0</v>
      </c>
      <c r="I260" s="60">
        <v>0</v>
      </c>
      <c r="J260" s="60"/>
      <c r="K260" s="60"/>
      <c r="L260" s="60"/>
      <c r="M260" s="60"/>
      <c r="N260" s="31">
        <f t="shared" si="91"/>
        <v>0</v>
      </c>
    </row>
    <row r="261" spans="1:14" s="46" customFormat="1" x14ac:dyDescent="0.2">
      <c r="A261" s="43" t="s">
        <v>367</v>
      </c>
      <c r="B261" s="60">
        <v>0</v>
      </c>
      <c r="C261" s="60">
        <v>0</v>
      </c>
      <c r="D261" s="60">
        <v>0</v>
      </c>
      <c r="E261" s="60">
        <v>0</v>
      </c>
      <c r="F261" s="60">
        <v>0</v>
      </c>
      <c r="G261" s="60">
        <v>0</v>
      </c>
      <c r="H261" s="60">
        <v>0</v>
      </c>
      <c r="I261" s="60">
        <v>0</v>
      </c>
      <c r="J261" s="60"/>
      <c r="K261" s="60"/>
      <c r="L261" s="60"/>
      <c r="M261" s="60"/>
      <c r="N261" s="31">
        <f t="shared" si="91"/>
        <v>0</v>
      </c>
    </row>
    <row r="262" spans="1:14" s="46" customFormat="1" x14ac:dyDescent="0.2">
      <c r="A262" s="43" t="s">
        <v>368</v>
      </c>
      <c r="B262" s="60">
        <v>0</v>
      </c>
      <c r="C262" s="60">
        <v>1</v>
      </c>
      <c r="D262" s="60">
        <v>0</v>
      </c>
      <c r="E262" s="60">
        <v>0</v>
      </c>
      <c r="F262" s="60">
        <v>0</v>
      </c>
      <c r="G262" s="60">
        <v>0</v>
      </c>
      <c r="H262" s="60">
        <v>0</v>
      </c>
      <c r="I262" s="60">
        <v>0</v>
      </c>
      <c r="J262" s="60"/>
      <c r="K262" s="60"/>
      <c r="L262" s="60"/>
      <c r="M262" s="60"/>
      <c r="N262" s="31">
        <f t="shared" si="91"/>
        <v>1</v>
      </c>
    </row>
    <row r="263" spans="1:14" s="46" customFormat="1" x14ac:dyDescent="0.2">
      <c r="A263" s="43" t="s">
        <v>369</v>
      </c>
      <c r="B263" s="60">
        <v>0</v>
      </c>
      <c r="C263" s="60">
        <v>0</v>
      </c>
      <c r="D263" s="60">
        <v>0</v>
      </c>
      <c r="E263" s="60">
        <v>0</v>
      </c>
      <c r="F263" s="60">
        <v>0</v>
      </c>
      <c r="G263" s="60">
        <v>0</v>
      </c>
      <c r="H263" s="60">
        <v>0</v>
      </c>
      <c r="I263" s="60">
        <v>0</v>
      </c>
      <c r="J263" s="60"/>
      <c r="K263" s="60"/>
      <c r="L263" s="60"/>
      <c r="M263" s="60"/>
      <c r="N263" s="31">
        <f t="shared" si="91"/>
        <v>0</v>
      </c>
    </row>
    <row r="264" spans="1:14" s="46" customFormat="1" x14ac:dyDescent="0.2">
      <c r="A264" s="43" t="s">
        <v>370</v>
      </c>
      <c r="B264" s="60">
        <v>0</v>
      </c>
      <c r="C264" s="60">
        <v>0</v>
      </c>
      <c r="D264" s="60">
        <v>0</v>
      </c>
      <c r="E264" s="60">
        <v>0</v>
      </c>
      <c r="F264" s="60">
        <v>0</v>
      </c>
      <c r="G264" s="60">
        <v>0</v>
      </c>
      <c r="H264" s="60">
        <v>0</v>
      </c>
      <c r="I264" s="60">
        <v>0</v>
      </c>
      <c r="J264" s="60"/>
      <c r="K264" s="60"/>
      <c r="L264" s="60"/>
      <c r="M264" s="60"/>
      <c r="N264" s="31">
        <f t="shared" si="91"/>
        <v>0</v>
      </c>
    </row>
    <row r="265" spans="1:14" s="46" customFormat="1" x14ac:dyDescent="0.2">
      <c r="A265" s="43" t="s">
        <v>371</v>
      </c>
      <c r="B265" s="60">
        <v>0</v>
      </c>
      <c r="C265" s="60">
        <v>0</v>
      </c>
      <c r="D265" s="60">
        <v>0</v>
      </c>
      <c r="E265" s="60">
        <v>0</v>
      </c>
      <c r="F265" s="60">
        <v>0</v>
      </c>
      <c r="G265" s="60">
        <v>0</v>
      </c>
      <c r="H265" s="60">
        <v>0</v>
      </c>
      <c r="I265" s="60">
        <v>0</v>
      </c>
      <c r="J265" s="60"/>
      <c r="K265" s="60"/>
      <c r="L265" s="60"/>
      <c r="M265" s="60"/>
      <c r="N265" s="31">
        <f t="shared" ref="N265:N328" si="121">SUM(B265:M265)</f>
        <v>0</v>
      </c>
    </row>
    <row r="266" spans="1:14" s="46" customFormat="1" x14ac:dyDescent="0.2">
      <c r="A266" s="43" t="s">
        <v>372</v>
      </c>
      <c r="B266" s="60">
        <v>0</v>
      </c>
      <c r="C266" s="60">
        <v>0</v>
      </c>
      <c r="D266" s="60">
        <v>0</v>
      </c>
      <c r="E266" s="60">
        <v>0</v>
      </c>
      <c r="F266" s="60">
        <v>0</v>
      </c>
      <c r="G266" s="60">
        <v>0</v>
      </c>
      <c r="H266" s="60">
        <v>0</v>
      </c>
      <c r="I266" s="60">
        <v>0</v>
      </c>
      <c r="J266" s="60"/>
      <c r="K266" s="60"/>
      <c r="L266" s="60"/>
      <c r="M266" s="60"/>
      <c r="N266" s="31">
        <f t="shared" si="121"/>
        <v>0</v>
      </c>
    </row>
    <row r="267" spans="1:14" s="46" customFormat="1" x14ac:dyDescent="0.2">
      <c r="A267" s="43" t="s">
        <v>373</v>
      </c>
      <c r="B267" s="60">
        <v>0</v>
      </c>
      <c r="C267" s="60">
        <v>0</v>
      </c>
      <c r="D267" s="60">
        <v>0</v>
      </c>
      <c r="E267" s="60">
        <v>0</v>
      </c>
      <c r="F267" s="60">
        <v>0</v>
      </c>
      <c r="G267" s="60">
        <v>0</v>
      </c>
      <c r="H267" s="60">
        <v>0</v>
      </c>
      <c r="I267" s="60">
        <v>0</v>
      </c>
      <c r="J267" s="60"/>
      <c r="K267" s="60"/>
      <c r="L267" s="60"/>
      <c r="M267" s="60"/>
      <c r="N267" s="31">
        <f t="shared" si="121"/>
        <v>0</v>
      </c>
    </row>
    <row r="268" spans="1:14" s="46" customFormat="1" x14ac:dyDescent="0.2">
      <c r="A268" s="47" t="s">
        <v>135</v>
      </c>
      <c r="B268" s="66">
        <f t="shared" ref="B268:E268" si="122">+B269+B275+B276+B277+B278</f>
        <v>3</v>
      </c>
      <c r="C268" s="66">
        <f t="shared" si="122"/>
        <v>9</v>
      </c>
      <c r="D268" s="66">
        <f t="shared" si="122"/>
        <v>8</v>
      </c>
      <c r="E268" s="66">
        <f t="shared" si="122"/>
        <v>2</v>
      </c>
      <c r="F268" s="66">
        <v>2</v>
      </c>
      <c r="G268" s="66">
        <v>2</v>
      </c>
      <c r="H268" s="66">
        <v>3</v>
      </c>
      <c r="I268" s="66">
        <v>2</v>
      </c>
      <c r="J268" s="66"/>
      <c r="K268" s="66"/>
      <c r="L268" s="66"/>
      <c r="M268" s="66"/>
      <c r="N268" s="31">
        <f t="shared" si="121"/>
        <v>31</v>
      </c>
    </row>
    <row r="269" spans="1:14" s="46" customFormat="1" x14ac:dyDescent="0.2">
      <c r="A269" s="47" t="s">
        <v>374</v>
      </c>
      <c r="B269" s="66">
        <f>+B270+B271</f>
        <v>0</v>
      </c>
      <c r="C269" s="66">
        <f t="shared" ref="C269:E269" si="123">+C270+C271</f>
        <v>0</v>
      </c>
      <c r="D269" s="66">
        <f t="shared" si="123"/>
        <v>0</v>
      </c>
      <c r="E269" s="66">
        <f t="shared" si="123"/>
        <v>0</v>
      </c>
      <c r="F269" s="66">
        <v>0</v>
      </c>
      <c r="G269" s="66">
        <v>0</v>
      </c>
      <c r="H269" s="66">
        <v>0</v>
      </c>
      <c r="I269" s="66">
        <v>0</v>
      </c>
      <c r="J269" s="66"/>
      <c r="K269" s="66"/>
      <c r="L269" s="66"/>
      <c r="M269" s="66"/>
      <c r="N269" s="31">
        <f t="shared" si="121"/>
        <v>0</v>
      </c>
    </row>
    <row r="270" spans="1:14" s="46" customFormat="1" x14ac:dyDescent="0.2">
      <c r="A270" s="43" t="s">
        <v>375</v>
      </c>
      <c r="B270" s="60">
        <v>0</v>
      </c>
      <c r="C270" s="60">
        <v>0</v>
      </c>
      <c r="D270" s="60">
        <v>0</v>
      </c>
      <c r="E270" s="60">
        <v>0</v>
      </c>
      <c r="F270" s="60">
        <v>0</v>
      </c>
      <c r="G270" s="60">
        <v>0</v>
      </c>
      <c r="H270" s="60">
        <v>0</v>
      </c>
      <c r="I270" s="60">
        <v>0</v>
      </c>
      <c r="J270" s="60"/>
      <c r="K270" s="60"/>
      <c r="L270" s="60"/>
      <c r="M270" s="60"/>
      <c r="N270" s="31">
        <f t="shared" si="121"/>
        <v>0</v>
      </c>
    </row>
    <row r="271" spans="1:14" s="46" customFormat="1" x14ac:dyDescent="0.2">
      <c r="A271" s="43" t="s">
        <v>376</v>
      </c>
      <c r="B271" s="60">
        <v>0</v>
      </c>
      <c r="C271" s="60">
        <v>0</v>
      </c>
      <c r="D271" s="60">
        <v>0</v>
      </c>
      <c r="E271" s="60">
        <v>0</v>
      </c>
      <c r="F271" s="60">
        <v>0</v>
      </c>
      <c r="G271" s="60">
        <v>0</v>
      </c>
      <c r="H271" s="60">
        <v>0</v>
      </c>
      <c r="I271" s="60">
        <v>0</v>
      </c>
      <c r="J271" s="60"/>
      <c r="K271" s="60"/>
      <c r="L271" s="60"/>
      <c r="M271" s="60"/>
      <c r="N271" s="31">
        <f t="shared" si="121"/>
        <v>0</v>
      </c>
    </row>
    <row r="272" spans="1:14" s="46" customFormat="1" x14ac:dyDescent="0.2">
      <c r="A272" s="47" t="s">
        <v>377</v>
      </c>
      <c r="B272" s="66">
        <f t="shared" ref="B272:E272" si="124">+B273+B274</f>
        <v>0</v>
      </c>
      <c r="C272" s="66">
        <f t="shared" si="124"/>
        <v>0</v>
      </c>
      <c r="D272" s="66">
        <f t="shared" si="124"/>
        <v>0</v>
      </c>
      <c r="E272" s="66">
        <f t="shared" si="124"/>
        <v>0</v>
      </c>
      <c r="F272" s="66">
        <v>0</v>
      </c>
      <c r="G272" s="66">
        <v>0</v>
      </c>
      <c r="H272" s="66">
        <v>0</v>
      </c>
      <c r="I272" s="66">
        <v>0</v>
      </c>
      <c r="J272" s="66"/>
      <c r="K272" s="66"/>
      <c r="L272" s="66"/>
      <c r="M272" s="66"/>
      <c r="N272" s="31">
        <f t="shared" si="121"/>
        <v>0</v>
      </c>
    </row>
    <row r="273" spans="1:14" s="46" customFormat="1" x14ac:dyDescent="0.2">
      <c r="A273" s="43" t="s">
        <v>378</v>
      </c>
      <c r="B273" s="60">
        <v>0</v>
      </c>
      <c r="C273" s="60">
        <v>0</v>
      </c>
      <c r="D273" s="60">
        <v>0</v>
      </c>
      <c r="E273" s="60">
        <v>0</v>
      </c>
      <c r="F273" s="60">
        <v>0</v>
      </c>
      <c r="G273" s="60">
        <v>0</v>
      </c>
      <c r="H273" s="60">
        <v>0</v>
      </c>
      <c r="I273" s="60">
        <v>0</v>
      </c>
      <c r="J273" s="60"/>
      <c r="K273" s="60"/>
      <c r="L273" s="60"/>
      <c r="M273" s="60"/>
      <c r="N273" s="31">
        <f t="shared" si="121"/>
        <v>0</v>
      </c>
    </row>
    <row r="274" spans="1:14" s="46" customFormat="1" x14ac:dyDescent="0.2">
      <c r="A274" s="43" t="s">
        <v>379</v>
      </c>
      <c r="B274" s="60">
        <v>0</v>
      </c>
      <c r="C274" s="60">
        <v>0</v>
      </c>
      <c r="D274" s="60">
        <v>0</v>
      </c>
      <c r="E274" s="60">
        <v>0</v>
      </c>
      <c r="F274" s="60">
        <v>0</v>
      </c>
      <c r="G274" s="60">
        <v>0</v>
      </c>
      <c r="H274" s="60">
        <v>0</v>
      </c>
      <c r="I274" s="60">
        <v>0</v>
      </c>
      <c r="J274" s="60"/>
      <c r="K274" s="60"/>
      <c r="L274" s="60"/>
      <c r="M274" s="60"/>
      <c r="N274" s="31">
        <f t="shared" si="121"/>
        <v>0</v>
      </c>
    </row>
    <row r="275" spans="1:14" s="46" customFormat="1" x14ac:dyDescent="0.2">
      <c r="A275" s="43" t="s">
        <v>380</v>
      </c>
      <c r="B275" s="60">
        <v>0</v>
      </c>
      <c r="C275" s="60">
        <v>0</v>
      </c>
      <c r="D275" s="60">
        <v>0</v>
      </c>
      <c r="E275" s="60">
        <v>0</v>
      </c>
      <c r="F275" s="60">
        <v>0</v>
      </c>
      <c r="G275" s="60">
        <v>0</v>
      </c>
      <c r="H275" s="60">
        <v>0</v>
      </c>
      <c r="I275" s="60">
        <v>0</v>
      </c>
      <c r="J275" s="60"/>
      <c r="K275" s="60"/>
      <c r="L275" s="60"/>
      <c r="M275" s="60"/>
      <c r="N275" s="31">
        <f t="shared" si="121"/>
        <v>0</v>
      </c>
    </row>
    <row r="276" spans="1:14" s="46" customFormat="1" x14ac:dyDescent="0.2">
      <c r="A276" s="43" t="s">
        <v>381</v>
      </c>
      <c r="B276" s="60">
        <v>3</v>
      </c>
      <c r="C276" s="60">
        <v>9</v>
      </c>
      <c r="D276" s="60">
        <v>8</v>
      </c>
      <c r="E276" s="60">
        <v>2</v>
      </c>
      <c r="F276" s="60">
        <v>2</v>
      </c>
      <c r="G276" s="60">
        <v>2</v>
      </c>
      <c r="H276" s="60">
        <v>3</v>
      </c>
      <c r="I276" s="60">
        <v>2</v>
      </c>
      <c r="J276" s="60"/>
      <c r="K276" s="60"/>
      <c r="L276" s="60"/>
      <c r="M276" s="60"/>
      <c r="N276" s="31">
        <f t="shared" si="121"/>
        <v>31</v>
      </c>
    </row>
    <row r="277" spans="1:14" s="46" customFormat="1" x14ac:dyDescent="0.2">
      <c r="A277" s="43" t="s">
        <v>382</v>
      </c>
      <c r="B277" s="60">
        <v>0</v>
      </c>
      <c r="C277" s="60">
        <v>0</v>
      </c>
      <c r="D277" s="60">
        <v>0</v>
      </c>
      <c r="E277" s="60">
        <v>0</v>
      </c>
      <c r="F277" s="60">
        <v>0</v>
      </c>
      <c r="G277" s="60">
        <v>0</v>
      </c>
      <c r="H277" s="60">
        <v>0</v>
      </c>
      <c r="I277" s="60">
        <v>0</v>
      </c>
      <c r="J277" s="60"/>
      <c r="K277" s="60"/>
      <c r="L277" s="60"/>
      <c r="M277" s="60"/>
      <c r="N277" s="31">
        <f t="shared" si="121"/>
        <v>0</v>
      </c>
    </row>
    <row r="278" spans="1:14" s="46" customFormat="1" x14ac:dyDescent="0.2">
      <c r="A278" s="43" t="s">
        <v>383</v>
      </c>
      <c r="B278" s="60">
        <v>0</v>
      </c>
      <c r="C278" s="60">
        <v>0</v>
      </c>
      <c r="D278" s="60">
        <v>0</v>
      </c>
      <c r="E278" s="60">
        <v>0</v>
      </c>
      <c r="F278" s="60">
        <v>0</v>
      </c>
      <c r="G278" s="60">
        <v>0</v>
      </c>
      <c r="H278" s="60">
        <v>0</v>
      </c>
      <c r="I278" s="60">
        <v>0</v>
      </c>
      <c r="J278" s="60"/>
      <c r="K278" s="60"/>
      <c r="L278" s="60"/>
      <c r="M278" s="60"/>
      <c r="N278" s="31">
        <f t="shared" si="121"/>
        <v>0</v>
      </c>
    </row>
    <row r="279" spans="1:14" s="46" customFormat="1" x14ac:dyDescent="0.2">
      <c r="A279" s="47" t="s">
        <v>136</v>
      </c>
      <c r="B279" s="66">
        <f t="shared" ref="B279:E279" si="125">+B280+B286+B292</f>
        <v>0</v>
      </c>
      <c r="C279" s="66">
        <f t="shared" si="125"/>
        <v>0</v>
      </c>
      <c r="D279" s="66">
        <f t="shared" si="125"/>
        <v>0</v>
      </c>
      <c r="E279" s="66">
        <f t="shared" si="125"/>
        <v>0</v>
      </c>
      <c r="F279" s="66">
        <v>0</v>
      </c>
      <c r="G279" s="66">
        <v>0</v>
      </c>
      <c r="H279" s="66">
        <v>0</v>
      </c>
      <c r="I279" s="66">
        <v>0</v>
      </c>
      <c r="J279" s="66"/>
      <c r="K279" s="66"/>
      <c r="L279" s="66"/>
      <c r="M279" s="66"/>
      <c r="N279" s="31">
        <f t="shared" si="121"/>
        <v>0</v>
      </c>
    </row>
    <row r="280" spans="1:14" s="46" customFormat="1" x14ac:dyDescent="0.2">
      <c r="A280" s="47" t="s">
        <v>384</v>
      </c>
      <c r="B280" s="66">
        <f>+B281+B282</f>
        <v>0</v>
      </c>
      <c r="C280" s="66">
        <f t="shared" ref="C280" si="126">+C281+C282</f>
        <v>0</v>
      </c>
      <c r="D280" s="66">
        <f>+D281+D282</f>
        <v>0</v>
      </c>
      <c r="E280" s="66">
        <f t="shared" ref="E280" si="127">+E281+E282</f>
        <v>0</v>
      </c>
      <c r="F280" s="66">
        <v>0</v>
      </c>
      <c r="G280" s="66">
        <v>0</v>
      </c>
      <c r="H280" s="66">
        <v>0</v>
      </c>
      <c r="I280" s="66">
        <v>0</v>
      </c>
      <c r="J280" s="66"/>
      <c r="K280" s="66"/>
      <c r="L280" s="66"/>
      <c r="M280" s="66"/>
      <c r="N280" s="31">
        <f t="shared" si="121"/>
        <v>0</v>
      </c>
    </row>
    <row r="281" spans="1:14" s="46" customFormat="1" x14ac:dyDescent="0.2">
      <c r="A281" s="43" t="s">
        <v>385</v>
      </c>
      <c r="B281" s="60">
        <v>0</v>
      </c>
      <c r="C281" s="60">
        <v>0</v>
      </c>
      <c r="D281" s="60">
        <v>0</v>
      </c>
      <c r="E281" s="60">
        <v>0</v>
      </c>
      <c r="F281" s="60">
        <v>0</v>
      </c>
      <c r="G281" s="60">
        <v>0</v>
      </c>
      <c r="H281" s="60">
        <v>0</v>
      </c>
      <c r="I281" s="60">
        <v>0</v>
      </c>
      <c r="J281" s="60"/>
      <c r="K281" s="60"/>
      <c r="L281" s="60"/>
      <c r="M281" s="60"/>
      <c r="N281" s="31">
        <f t="shared" si="121"/>
        <v>0</v>
      </c>
    </row>
    <row r="282" spans="1:14" s="46" customFormat="1" x14ac:dyDescent="0.2">
      <c r="A282" s="43" t="s">
        <v>386</v>
      </c>
      <c r="B282" s="60">
        <v>0</v>
      </c>
      <c r="C282" s="60">
        <v>0</v>
      </c>
      <c r="D282" s="60">
        <v>0</v>
      </c>
      <c r="E282" s="60">
        <v>0</v>
      </c>
      <c r="F282" s="60">
        <v>0</v>
      </c>
      <c r="G282" s="60">
        <v>0</v>
      </c>
      <c r="H282" s="60">
        <v>0</v>
      </c>
      <c r="I282" s="60">
        <v>0</v>
      </c>
      <c r="J282" s="60"/>
      <c r="K282" s="60"/>
      <c r="L282" s="60"/>
      <c r="M282" s="60"/>
      <c r="N282" s="31">
        <f t="shared" si="121"/>
        <v>0</v>
      </c>
    </row>
    <row r="283" spans="1:14" s="46" customFormat="1" x14ac:dyDescent="0.2">
      <c r="A283" s="47" t="s">
        <v>387</v>
      </c>
      <c r="B283" s="66">
        <f t="shared" ref="B283:E283" si="128">+B284+B285</f>
        <v>0</v>
      </c>
      <c r="C283" s="66">
        <f t="shared" si="128"/>
        <v>0</v>
      </c>
      <c r="D283" s="66">
        <f t="shared" si="128"/>
        <v>0</v>
      </c>
      <c r="E283" s="66">
        <f t="shared" si="128"/>
        <v>0</v>
      </c>
      <c r="F283" s="66">
        <v>0</v>
      </c>
      <c r="G283" s="66">
        <v>0</v>
      </c>
      <c r="H283" s="66">
        <v>0</v>
      </c>
      <c r="I283" s="66">
        <v>0</v>
      </c>
      <c r="J283" s="66"/>
      <c r="K283" s="66"/>
      <c r="L283" s="66"/>
      <c r="M283" s="66"/>
      <c r="N283" s="31">
        <f t="shared" si="121"/>
        <v>0</v>
      </c>
    </row>
    <row r="284" spans="1:14" s="46" customFormat="1" x14ac:dyDescent="0.2">
      <c r="A284" s="43" t="s">
        <v>388</v>
      </c>
      <c r="B284" s="60">
        <v>0</v>
      </c>
      <c r="C284" s="60">
        <v>0</v>
      </c>
      <c r="D284" s="60">
        <v>0</v>
      </c>
      <c r="E284" s="60">
        <v>0</v>
      </c>
      <c r="F284" s="60">
        <v>0</v>
      </c>
      <c r="G284" s="60">
        <v>0</v>
      </c>
      <c r="H284" s="60">
        <v>0</v>
      </c>
      <c r="I284" s="60">
        <v>0</v>
      </c>
      <c r="J284" s="60"/>
      <c r="K284" s="60"/>
      <c r="L284" s="60"/>
      <c r="M284" s="60"/>
      <c r="N284" s="31">
        <f t="shared" si="121"/>
        <v>0</v>
      </c>
    </row>
    <row r="285" spans="1:14" s="46" customFormat="1" x14ac:dyDescent="0.2">
      <c r="A285" s="43" t="s">
        <v>389</v>
      </c>
      <c r="B285" s="60">
        <v>0</v>
      </c>
      <c r="C285" s="60">
        <v>0</v>
      </c>
      <c r="D285" s="60">
        <v>0</v>
      </c>
      <c r="E285" s="60">
        <v>0</v>
      </c>
      <c r="F285" s="60">
        <v>0</v>
      </c>
      <c r="G285" s="60">
        <v>0</v>
      </c>
      <c r="H285" s="60">
        <v>0</v>
      </c>
      <c r="I285" s="60">
        <v>0</v>
      </c>
      <c r="J285" s="60"/>
      <c r="K285" s="60"/>
      <c r="L285" s="60"/>
      <c r="M285" s="60"/>
      <c r="N285" s="31">
        <f t="shared" si="121"/>
        <v>0</v>
      </c>
    </row>
    <row r="286" spans="1:14" s="46" customFormat="1" x14ac:dyDescent="0.2">
      <c r="A286" s="47" t="s">
        <v>390</v>
      </c>
      <c r="B286" s="66">
        <f>+B287+B288</f>
        <v>0</v>
      </c>
      <c r="C286" s="66">
        <f>+C287+C288</f>
        <v>0</v>
      </c>
      <c r="D286" s="66">
        <f t="shared" ref="D286:E286" si="129">+D287+D288</f>
        <v>0</v>
      </c>
      <c r="E286" s="66">
        <f t="shared" si="129"/>
        <v>0</v>
      </c>
      <c r="F286" s="66">
        <v>0</v>
      </c>
      <c r="G286" s="66">
        <v>0</v>
      </c>
      <c r="H286" s="66">
        <v>0</v>
      </c>
      <c r="I286" s="66">
        <v>0</v>
      </c>
      <c r="J286" s="66"/>
      <c r="K286" s="66"/>
      <c r="L286" s="66"/>
      <c r="M286" s="66"/>
      <c r="N286" s="31">
        <f t="shared" si="121"/>
        <v>0</v>
      </c>
    </row>
    <row r="287" spans="1:14" s="46" customFormat="1" x14ac:dyDescent="0.2">
      <c r="A287" s="43" t="s">
        <v>391</v>
      </c>
      <c r="B287" s="60">
        <v>0</v>
      </c>
      <c r="C287" s="60">
        <v>0</v>
      </c>
      <c r="D287" s="60">
        <v>0</v>
      </c>
      <c r="E287" s="60">
        <v>0</v>
      </c>
      <c r="F287" s="60">
        <v>0</v>
      </c>
      <c r="G287" s="60">
        <v>0</v>
      </c>
      <c r="H287" s="60">
        <v>0</v>
      </c>
      <c r="I287" s="60">
        <v>0</v>
      </c>
      <c r="J287" s="60"/>
      <c r="K287" s="60"/>
      <c r="L287" s="60"/>
      <c r="M287" s="60"/>
      <c r="N287" s="31">
        <f t="shared" si="121"/>
        <v>0</v>
      </c>
    </row>
    <row r="288" spans="1:14" s="46" customFormat="1" x14ac:dyDescent="0.2">
      <c r="A288" s="43" t="s">
        <v>392</v>
      </c>
      <c r="B288" s="60">
        <v>0</v>
      </c>
      <c r="C288" s="60">
        <v>0</v>
      </c>
      <c r="D288" s="60">
        <v>0</v>
      </c>
      <c r="E288" s="60">
        <v>0</v>
      </c>
      <c r="F288" s="60">
        <v>0</v>
      </c>
      <c r="G288" s="60">
        <v>0</v>
      </c>
      <c r="H288" s="60">
        <v>0</v>
      </c>
      <c r="I288" s="60">
        <v>0</v>
      </c>
      <c r="J288" s="60"/>
      <c r="K288" s="60"/>
      <c r="L288" s="60"/>
      <c r="M288" s="60"/>
      <c r="N288" s="31">
        <f t="shared" si="121"/>
        <v>0</v>
      </c>
    </row>
    <row r="289" spans="1:14" s="46" customFormat="1" x14ac:dyDescent="0.2">
      <c r="A289" s="47" t="s">
        <v>393</v>
      </c>
      <c r="B289" s="66">
        <f t="shared" ref="B289:E289" si="130">+B290+B291</f>
        <v>0</v>
      </c>
      <c r="C289" s="66">
        <f t="shared" si="130"/>
        <v>0</v>
      </c>
      <c r="D289" s="66">
        <f t="shared" si="130"/>
        <v>0</v>
      </c>
      <c r="E289" s="66">
        <f t="shared" si="130"/>
        <v>0</v>
      </c>
      <c r="F289" s="66">
        <v>0</v>
      </c>
      <c r="G289" s="66">
        <v>0</v>
      </c>
      <c r="H289" s="66">
        <v>0</v>
      </c>
      <c r="I289" s="66">
        <v>0</v>
      </c>
      <c r="J289" s="66"/>
      <c r="K289" s="66"/>
      <c r="L289" s="66"/>
      <c r="M289" s="66"/>
      <c r="N289" s="31">
        <f t="shared" si="121"/>
        <v>0</v>
      </c>
    </row>
    <row r="290" spans="1:14" s="46" customFormat="1" x14ac:dyDescent="0.2">
      <c r="A290" s="43" t="s">
        <v>394</v>
      </c>
      <c r="B290" s="60">
        <v>0</v>
      </c>
      <c r="C290" s="60">
        <v>0</v>
      </c>
      <c r="D290" s="60">
        <v>0</v>
      </c>
      <c r="E290" s="60">
        <v>0</v>
      </c>
      <c r="F290" s="60">
        <v>0</v>
      </c>
      <c r="G290" s="60">
        <v>0</v>
      </c>
      <c r="H290" s="60">
        <v>0</v>
      </c>
      <c r="I290" s="60">
        <v>0</v>
      </c>
      <c r="J290" s="60"/>
      <c r="K290" s="60"/>
      <c r="L290" s="60"/>
      <c r="M290" s="60"/>
      <c r="N290" s="31">
        <f t="shared" si="121"/>
        <v>0</v>
      </c>
    </row>
    <row r="291" spans="1:14" s="46" customFormat="1" x14ac:dyDescent="0.2">
      <c r="A291" s="43" t="s">
        <v>395</v>
      </c>
      <c r="B291" s="60">
        <v>0</v>
      </c>
      <c r="C291" s="60">
        <v>0</v>
      </c>
      <c r="D291" s="60">
        <v>0</v>
      </c>
      <c r="E291" s="60">
        <v>0</v>
      </c>
      <c r="F291" s="60">
        <v>0</v>
      </c>
      <c r="G291" s="60">
        <v>0</v>
      </c>
      <c r="H291" s="60">
        <v>0</v>
      </c>
      <c r="I291" s="60">
        <v>0</v>
      </c>
      <c r="J291" s="60"/>
      <c r="K291" s="60"/>
      <c r="L291" s="60"/>
      <c r="M291" s="60"/>
      <c r="N291" s="31">
        <f t="shared" si="121"/>
        <v>0</v>
      </c>
    </row>
    <row r="292" spans="1:14" s="46" customFormat="1" x14ac:dyDescent="0.2">
      <c r="A292" s="47" t="s">
        <v>396</v>
      </c>
      <c r="B292" s="66">
        <f t="shared" ref="B292" si="131">+SUM(B293:B301)</f>
        <v>0</v>
      </c>
      <c r="C292" s="66">
        <f t="shared" ref="C292" si="132">+SUM(C293:C301)</f>
        <v>0</v>
      </c>
      <c r="D292" s="66">
        <f t="shared" ref="D292:E292" si="133">+SUM(D293:D301)</f>
        <v>0</v>
      </c>
      <c r="E292" s="66">
        <f t="shared" si="133"/>
        <v>0</v>
      </c>
      <c r="F292" s="66">
        <v>0</v>
      </c>
      <c r="G292" s="66">
        <v>0</v>
      </c>
      <c r="H292" s="66">
        <v>0</v>
      </c>
      <c r="I292" s="66">
        <v>0</v>
      </c>
      <c r="J292" s="66"/>
      <c r="K292" s="66"/>
      <c r="L292" s="66"/>
      <c r="M292" s="66"/>
      <c r="N292" s="31">
        <f t="shared" si="121"/>
        <v>0</v>
      </c>
    </row>
    <row r="293" spans="1:14" s="46" customFormat="1" x14ac:dyDescent="0.2">
      <c r="A293" s="43" t="s">
        <v>397</v>
      </c>
      <c r="B293" s="60">
        <v>0</v>
      </c>
      <c r="C293" s="60">
        <v>0</v>
      </c>
      <c r="D293" s="60">
        <v>0</v>
      </c>
      <c r="E293" s="60">
        <v>0</v>
      </c>
      <c r="F293" s="60">
        <v>0</v>
      </c>
      <c r="G293" s="60">
        <v>0</v>
      </c>
      <c r="H293" s="60">
        <v>0</v>
      </c>
      <c r="I293" s="60">
        <v>0</v>
      </c>
      <c r="J293" s="60"/>
      <c r="K293" s="60"/>
      <c r="L293" s="60"/>
      <c r="M293" s="60"/>
      <c r="N293" s="31">
        <f t="shared" si="121"/>
        <v>0</v>
      </c>
    </row>
    <row r="294" spans="1:14" s="46" customFormat="1" x14ac:dyDescent="0.2">
      <c r="A294" s="43" t="s">
        <v>398</v>
      </c>
      <c r="B294" s="60">
        <v>0</v>
      </c>
      <c r="C294" s="60">
        <v>0</v>
      </c>
      <c r="D294" s="60">
        <v>0</v>
      </c>
      <c r="E294" s="60">
        <v>0</v>
      </c>
      <c r="F294" s="60">
        <v>0</v>
      </c>
      <c r="G294" s="60">
        <v>0</v>
      </c>
      <c r="H294" s="60">
        <v>0</v>
      </c>
      <c r="I294" s="60">
        <v>0</v>
      </c>
      <c r="J294" s="60"/>
      <c r="K294" s="60"/>
      <c r="L294" s="60"/>
      <c r="M294" s="60"/>
      <c r="N294" s="31">
        <f t="shared" si="121"/>
        <v>0</v>
      </c>
    </row>
    <row r="295" spans="1:14" s="46" customFormat="1" x14ac:dyDescent="0.2">
      <c r="A295" s="43" t="s">
        <v>399</v>
      </c>
      <c r="B295" s="60">
        <v>0</v>
      </c>
      <c r="C295" s="60">
        <v>0</v>
      </c>
      <c r="D295" s="60">
        <v>0</v>
      </c>
      <c r="E295" s="60">
        <v>0</v>
      </c>
      <c r="F295" s="60">
        <v>0</v>
      </c>
      <c r="G295" s="60">
        <v>0</v>
      </c>
      <c r="H295" s="60">
        <v>0</v>
      </c>
      <c r="I295" s="60">
        <v>0</v>
      </c>
      <c r="J295" s="60"/>
      <c r="K295" s="60"/>
      <c r="L295" s="60"/>
      <c r="M295" s="60"/>
      <c r="N295" s="31">
        <f t="shared" si="121"/>
        <v>0</v>
      </c>
    </row>
    <row r="296" spans="1:14" s="46" customFormat="1" x14ac:dyDescent="0.2">
      <c r="A296" s="43" t="s">
        <v>400</v>
      </c>
      <c r="B296" s="60">
        <v>0</v>
      </c>
      <c r="C296" s="60">
        <v>0</v>
      </c>
      <c r="D296" s="60">
        <v>0</v>
      </c>
      <c r="E296" s="60">
        <v>0</v>
      </c>
      <c r="F296" s="60">
        <v>0</v>
      </c>
      <c r="G296" s="60">
        <v>0</v>
      </c>
      <c r="H296" s="60">
        <v>0</v>
      </c>
      <c r="I296" s="60">
        <v>0</v>
      </c>
      <c r="J296" s="60"/>
      <c r="K296" s="60"/>
      <c r="L296" s="60"/>
      <c r="M296" s="60"/>
      <c r="N296" s="31">
        <f t="shared" si="121"/>
        <v>0</v>
      </c>
    </row>
    <row r="297" spans="1:14" s="46" customFormat="1" x14ac:dyDescent="0.2">
      <c r="A297" s="43" t="s">
        <v>401</v>
      </c>
      <c r="B297" s="60">
        <v>0</v>
      </c>
      <c r="C297" s="60">
        <v>0</v>
      </c>
      <c r="D297" s="60">
        <v>0</v>
      </c>
      <c r="E297" s="60">
        <v>0</v>
      </c>
      <c r="F297" s="60">
        <v>0</v>
      </c>
      <c r="G297" s="60">
        <v>0</v>
      </c>
      <c r="H297" s="60">
        <v>0</v>
      </c>
      <c r="I297" s="60">
        <v>0</v>
      </c>
      <c r="J297" s="60"/>
      <c r="K297" s="60"/>
      <c r="L297" s="60"/>
      <c r="M297" s="60"/>
      <c r="N297" s="31">
        <f t="shared" si="121"/>
        <v>0</v>
      </c>
    </row>
    <row r="298" spans="1:14" s="46" customFormat="1" x14ac:dyDescent="0.2">
      <c r="A298" s="43" t="s">
        <v>402</v>
      </c>
      <c r="B298" s="60">
        <v>0</v>
      </c>
      <c r="C298" s="60">
        <v>0</v>
      </c>
      <c r="D298" s="60">
        <v>0</v>
      </c>
      <c r="E298" s="60">
        <v>0</v>
      </c>
      <c r="F298" s="60">
        <v>0</v>
      </c>
      <c r="G298" s="60">
        <v>0</v>
      </c>
      <c r="H298" s="60">
        <v>0</v>
      </c>
      <c r="I298" s="60">
        <v>0</v>
      </c>
      <c r="J298" s="60"/>
      <c r="K298" s="60"/>
      <c r="L298" s="60"/>
      <c r="M298" s="60"/>
      <c r="N298" s="31">
        <f t="shared" si="121"/>
        <v>0</v>
      </c>
    </row>
    <row r="299" spans="1:14" s="46" customFormat="1" x14ac:dyDescent="0.2">
      <c r="A299" s="43" t="s">
        <v>403</v>
      </c>
      <c r="B299" s="60">
        <v>0</v>
      </c>
      <c r="C299" s="60">
        <v>0</v>
      </c>
      <c r="D299" s="60">
        <v>0</v>
      </c>
      <c r="E299" s="60">
        <v>0</v>
      </c>
      <c r="F299" s="60">
        <v>0</v>
      </c>
      <c r="G299" s="60">
        <v>0</v>
      </c>
      <c r="H299" s="60">
        <v>0</v>
      </c>
      <c r="I299" s="60">
        <v>0</v>
      </c>
      <c r="J299" s="60"/>
      <c r="K299" s="60"/>
      <c r="L299" s="60"/>
      <c r="M299" s="60"/>
      <c r="N299" s="31">
        <f t="shared" si="121"/>
        <v>0</v>
      </c>
    </row>
    <row r="300" spans="1:14" s="46" customFormat="1" x14ac:dyDescent="0.2">
      <c r="A300" s="43" t="s">
        <v>404</v>
      </c>
      <c r="B300" s="60">
        <v>0</v>
      </c>
      <c r="C300" s="60">
        <v>0</v>
      </c>
      <c r="D300" s="60">
        <v>0</v>
      </c>
      <c r="E300" s="60">
        <v>0</v>
      </c>
      <c r="F300" s="60">
        <v>0</v>
      </c>
      <c r="G300" s="60">
        <v>0</v>
      </c>
      <c r="H300" s="60">
        <v>0</v>
      </c>
      <c r="I300" s="60">
        <v>0</v>
      </c>
      <c r="J300" s="60"/>
      <c r="K300" s="60"/>
      <c r="L300" s="60"/>
      <c r="M300" s="60"/>
      <c r="N300" s="31">
        <f t="shared" si="121"/>
        <v>0</v>
      </c>
    </row>
    <row r="301" spans="1:14" s="46" customFormat="1" x14ac:dyDescent="0.2">
      <c r="A301" s="43" t="s">
        <v>405</v>
      </c>
      <c r="B301" s="60">
        <v>0</v>
      </c>
      <c r="C301" s="60">
        <v>0</v>
      </c>
      <c r="D301" s="60">
        <v>0</v>
      </c>
      <c r="E301" s="60">
        <v>0</v>
      </c>
      <c r="F301" s="60">
        <v>0</v>
      </c>
      <c r="G301" s="60">
        <v>0</v>
      </c>
      <c r="H301" s="60">
        <v>0</v>
      </c>
      <c r="I301" s="60">
        <v>0</v>
      </c>
      <c r="J301" s="60"/>
      <c r="K301" s="60"/>
      <c r="L301" s="60"/>
      <c r="M301" s="60"/>
      <c r="N301" s="31">
        <f t="shared" si="121"/>
        <v>0</v>
      </c>
    </row>
    <row r="302" spans="1:14" s="46" customFormat="1" x14ac:dyDescent="0.2">
      <c r="A302" s="47" t="s">
        <v>406</v>
      </c>
      <c r="B302" s="66">
        <f t="shared" ref="B302" si="134">+SUM(B303:B305)</f>
        <v>0</v>
      </c>
      <c r="C302" s="66">
        <f t="shared" ref="C302" si="135">+SUM(C303:C305)</f>
        <v>0</v>
      </c>
      <c r="D302" s="66">
        <f t="shared" ref="D302:E302" si="136">+SUM(D303:D305)</f>
        <v>0</v>
      </c>
      <c r="E302" s="66">
        <f t="shared" si="136"/>
        <v>0</v>
      </c>
      <c r="F302" s="66">
        <v>0</v>
      </c>
      <c r="G302" s="66">
        <v>0</v>
      </c>
      <c r="H302" s="66">
        <v>0</v>
      </c>
      <c r="I302" s="66">
        <v>0</v>
      </c>
      <c r="J302" s="66"/>
      <c r="K302" s="66"/>
      <c r="L302" s="66"/>
      <c r="M302" s="66"/>
      <c r="N302" s="31">
        <f t="shared" si="121"/>
        <v>0</v>
      </c>
    </row>
    <row r="303" spans="1:14" s="46" customFormat="1" x14ac:dyDescent="0.2">
      <c r="A303" s="43" t="s">
        <v>407</v>
      </c>
      <c r="B303" s="60">
        <v>0</v>
      </c>
      <c r="C303" s="60">
        <v>0</v>
      </c>
      <c r="D303" s="60">
        <v>0</v>
      </c>
      <c r="E303" s="60">
        <v>0</v>
      </c>
      <c r="F303" s="60">
        <v>0</v>
      </c>
      <c r="G303" s="60">
        <v>0</v>
      </c>
      <c r="H303" s="60">
        <v>0</v>
      </c>
      <c r="I303" s="60">
        <v>0</v>
      </c>
      <c r="J303" s="60"/>
      <c r="K303" s="60"/>
      <c r="L303" s="60"/>
      <c r="M303" s="60"/>
      <c r="N303" s="31">
        <f t="shared" si="121"/>
        <v>0</v>
      </c>
    </row>
    <row r="304" spans="1:14" s="46" customFormat="1" x14ac:dyDescent="0.2">
      <c r="A304" s="43" t="s">
        <v>408</v>
      </c>
      <c r="B304" s="60">
        <v>0</v>
      </c>
      <c r="C304" s="60">
        <v>0</v>
      </c>
      <c r="D304" s="60">
        <v>0</v>
      </c>
      <c r="E304" s="60">
        <v>0</v>
      </c>
      <c r="F304" s="60">
        <v>0</v>
      </c>
      <c r="G304" s="60">
        <v>0</v>
      </c>
      <c r="H304" s="60">
        <v>0</v>
      </c>
      <c r="I304" s="60">
        <v>0</v>
      </c>
      <c r="J304" s="60"/>
      <c r="K304" s="60"/>
      <c r="L304" s="60"/>
      <c r="M304" s="60"/>
      <c r="N304" s="31">
        <f t="shared" si="121"/>
        <v>0</v>
      </c>
    </row>
    <row r="305" spans="1:14" s="46" customFormat="1" x14ac:dyDescent="0.2">
      <c r="A305" s="43" t="s">
        <v>409</v>
      </c>
      <c r="B305" s="60">
        <v>0</v>
      </c>
      <c r="C305" s="60">
        <v>0</v>
      </c>
      <c r="D305" s="60">
        <v>0</v>
      </c>
      <c r="E305" s="60">
        <v>0</v>
      </c>
      <c r="F305" s="60">
        <v>0</v>
      </c>
      <c r="G305" s="60">
        <v>0</v>
      </c>
      <c r="H305" s="60">
        <v>0</v>
      </c>
      <c r="I305" s="60">
        <v>0</v>
      </c>
      <c r="J305" s="60"/>
      <c r="K305" s="60"/>
      <c r="L305" s="60"/>
      <c r="M305" s="60"/>
      <c r="N305" s="31">
        <f t="shared" si="121"/>
        <v>0</v>
      </c>
    </row>
    <row r="306" spans="1:14" s="46" customFormat="1" x14ac:dyDescent="0.2">
      <c r="A306" s="47" t="s">
        <v>123</v>
      </c>
      <c r="B306" s="66">
        <f t="shared" ref="B306:E306" si="137">+B307+B310</f>
        <v>0</v>
      </c>
      <c r="C306" s="66">
        <f t="shared" si="137"/>
        <v>0</v>
      </c>
      <c r="D306" s="66">
        <f t="shared" si="137"/>
        <v>0</v>
      </c>
      <c r="E306" s="66">
        <f t="shared" si="137"/>
        <v>0</v>
      </c>
      <c r="F306" s="66">
        <v>0</v>
      </c>
      <c r="G306" s="66">
        <v>0</v>
      </c>
      <c r="H306" s="66">
        <v>0</v>
      </c>
      <c r="I306" s="66">
        <v>0</v>
      </c>
      <c r="J306" s="66"/>
      <c r="K306" s="66"/>
      <c r="L306" s="66"/>
      <c r="M306" s="66"/>
      <c r="N306" s="31">
        <f t="shared" si="121"/>
        <v>0</v>
      </c>
    </row>
    <row r="307" spans="1:14" s="46" customFormat="1" x14ac:dyDescent="0.2">
      <c r="A307" s="47" t="s">
        <v>137</v>
      </c>
      <c r="B307" s="66">
        <f t="shared" ref="B307:E307" si="138">+B308+B309</f>
        <v>0</v>
      </c>
      <c r="C307" s="66">
        <f t="shared" si="138"/>
        <v>0</v>
      </c>
      <c r="D307" s="66">
        <f t="shared" si="138"/>
        <v>0</v>
      </c>
      <c r="E307" s="66">
        <f t="shared" si="138"/>
        <v>0</v>
      </c>
      <c r="F307" s="66">
        <v>0</v>
      </c>
      <c r="G307" s="66">
        <v>0</v>
      </c>
      <c r="H307" s="66">
        <v>0</v>
      </c>
      <c r="I307" s="66">
        <v>0</v>
      </c>
      <c r="J307" s="66"/>
      <c r="K307" s="66"/>
      <c r="L307" s="66"/>
      <c r="M307" s="66"/>
      <c r="N307" s="31">
        <f t="shared" si="121"/>
        <v>0</v>
      </c>
    </row>
    <row r="308" spans="1:14" s="46" customFormat="1" x14ac:dyDescent="0.2">
      <c r="A308" s="43" t="s">
        <v>410</v>
      </c>
      <c r="B308" s="60">
        <v>0</v>
      </c>
      <c r="C308" s="60">
        <v>0</v>
      </c>
      <c r="D308" s="60">
        <v>0</v>
      </c>
      <c r="E308" s="60">
        <v>0</v>
      </c>
      <c r="F308" s="60">
        <v>0</v>
      </c>
      <c r="G308" s="60">
        <v>0</v>
      </c>
      <c r="H308" s="60">
        <v>0</v>
      </c>
      <c r="I308" s="60">
        <v>0</v>
      </c>
      <c r="J308" s="60"/>
      <c r="K308" s="60"/>
      <c r="L308" s="60"/>
      <c r="M308" s="60"/>
      <c r="N308" s="31">
        <f t="shared" si="121"/>
        <v>0</v>
      </c>
    </row>
    <row r="309" spans="1:14" s="46" customFormat="1" x14ac:dyDescent="0.2">
      <c r="A309" s="43" t="s">
        <v>411</v>
      </c>
      <c r="B309" s="60">
        <v>0</v>
      </c>
      <c r="C309" s="60">
        <v>0</v>
      </c>
      <c r="D309" s="60">
        <v>0</v>
      </c>
      <c r="E309" s="60">
        <v>0</v>
      </c>
      <c r="F309" s="60">
        <v>0</v>
      </c>
      <c r="G309" s="60">
        <v>0</v>
      </c>
      <c r="H309" s="60">
        <v>0</v>
      </c>
      <c r="I309" s="60">
        <v>0</v>
      </c>
      <c r="J309" s="60"/>
      <c r="K309" s="60"/>
      <c r="L309" s="60"/>
      <c r="M309" s="60"/>
      <c r="N309" s="31">
        <f t="shared" si="121"/>
        <v>0</v>
      </c>
    </row>
    <row r="310" spans="1:14" s="46" customFormat="1" x14ac:dyDescent="0.2">
      <c r="A310" s="47" t="s">
        <v>138</v>
      </c>
      <c r="B310" s="66">
        <f t="shared" ref="B310:E310" si="139">+B311+B312</f>
        <v>0</v>
      </c>
      <c r="C310" s="66">
        <f t="shared" si="139"/>
        <v>0</v>
      </c>
      <c r="D310" s="66">
        <f t="shared" si="139"/>
        <v>0</v>
      </c>
      <c r="E310" s="66">
        <f t="shared" si="139"/>
        <v>0</v>
      </c>
      <c r="F310" s="66">
        <v>0</v>
      </c>
      <c r="G310" s="66">
        <v>0</v>
      </c>
      <c r="H310" s="66">
        <v>0</v>
      </c>
      <c r="I310" s="66">
        <v>0</v>
      </c>
      <c r="J310" s="66"/>
      <c r="K310" s="66"/>
      <c r="L310" s="66"/>
      <c r="M310" s="66"/>
      <c r="N310" s="31">
        <f t="shared" si="121"/>
        <v>0</v>
      </c>
    </row>
    <row r="311" spans="1:14" s="46" customFormat="1" x14ac:dyDescent="0.2">
      <c r="A311" s="43" t="s">
        <v>412</v>
      </c>
      <c r="B311" s="60">
        <v>0</v>
      </c>
      <c r="C311" s="60">
        <v>0</v>
      </c>
      <c r="D311" s="60">
        <v>0</v>
      </c>
      <c r="E311" s="60">
        <v>0</v>
      </c>
      <c r="F311" s="60">
        <v>0</v>
      </c>
      <c r="G311" s="60">
        <v>0</v>
      </c>
      <c r="H311" s="60">
        <v>0</v>
      </c>
      <c r="I311" s="60">
        <v>0</v>
      </c>
      <c r="J311" s="60"/>
      <c r="K311" s="60"/>
      <c r="L311" s="60"/>
      <c r="M311" s="60"/>
      <c r="N311" s="31">
        <f t="shared" si="121"/>
        <v>0</v>
      </c>
    </row>
    <row r="312" spans="1:14" s="46" customFormat="1" x14ac:dyDescent="0.2">
      <c r="A312" s="43" t="s">
        <v>413</v>
      </c>
      <c r="B312" s="60">
        <v>0</v>
      </c>
      <c r="C312" s="60">
        <v>0</v>
      </c>
      <c r="D312" s="60">
        <v>0</v>
      </c>
      <c r="E312" s="60">
        <v>0</v>
      </c>
      <c r="F312" s="60">
        <v>0</v>
      </c>
      <c r="G312" s="60">
        <v>0</v>
      </c>
      <c r="H312" s="60">
        <v>0</v>
      </c>
      <c r="I312" s="60">
        <v>0</v>
      </c>
      <c r="J312" s="60"/>
      <c r="K312" s="60"/>
      <c r="L312" s="60"/>
      <c r="M312" s="60"/>
      <c r="N312" s="31">
        <f t="shared" si="121"/>
        <v>0</v>
      </c>
    </row>
    <row r="313" spans="1:14" s="46" customFormat="1" x14ac:dyDescent="0.2">
      <c r="A313" s="47" t="s">
        <v>124</v>
      </c>
      <c r="B313" s="66">
        <f t="shared" ref="B313:E313" si="140">+B314+B325</f>
        <v>0</v>
      </c>
      <c r="C313" s="66">
        <f t="shared" si="140"/>
        <v>0</v>
      </c>
      <c r="D313" s="66">
        <f t="shared" si="140"/>
        <v>0</v>
      </c>
      <c r="E313" s="66">
        <f t="shared" si="140"/>
        <v>0</v>
      </c>
      <c r="F313" s="66">
        <v>0</v>
      </c>
      <c r="G313" s="66">
        <v>0</v>
      </c>
      <c r="H313" s="66">
        <v>0</v>
      </c>
      <c r="I313" s="66">
        <v>0</v>
      </c>
      <c r="J313" s="66"/>
      <c r="K313" s="66"/>
      <c r="L313" s="66"/>
      <c r="M313" s="66"/>
      <c r="N313" s="31">
        <f t="shared" si="121"/>
        <v>0</v>
      </c>
    </row>
    <row r="314" spans="1:14" s="46" customFormat="1" x14ac:dyDescent="0.2">
      <c r="A314" s="47" t="s">
        <v>139</v>
      </c>
      <c r="B314" s="66">
        <f t="shared" ref="B314:E314" si="141">+B315+B316+B321</f>
        <v>0</v>
      </c>
      <c r="C314" s="66">
        <f t="shared" si="141"/>
        <v>0</v>
      </c>
      <c r="D314" s="66">
        <f t="shared" si="141"/>
        <v>0</v>
      </c>
      <c r="E314" s="66">
        <f t="shared" si="141"/>
        <v>0</v>
      </c>
      <c r="F314" s="66">
        <v>0</v>
      </c>
      <c r="G314" s="66">
        <v>0</v>
      </c>
      <c r="H314" s="66">
        <v>0</v>
      </c>
      <c r="I314" s="66">
        <v>0</v>
      </c>
      <c r="J314" s="66"/>
      <c r="K314" s="66"/>
      <c r="L314" s="66"/>
      <c r="M314" s="66"/>
      <c r="N314" s="31">
        <f t="shared" si="121"/>
        <v>0</v>
      </c>
    </row>
    <row r="315" spans="1:14" s="46" customFormat="1" ht="33.75" x14ac:dyDescent="0.2">
      <c r="A315" s="65" t="s">
        <v>414</v>
      </c>
      <c r="B315" s="60">
        <v>0</v>
      </c>
      <c r="C315" s="60">
        <v>0</v>
      </c>
      <c r="D315" s="60">
        <v>0</v>
      </c>
      <c r="E315" s="60">
        <v>0</v>
      </c>
      <c r="F315" s="60">
        <v>0</v>
      </c>
      <c r="G315" s="60">
        <v>0</v>
      </c>
      <c r="H315" s="60">
        <v>0</v>
      </c>
      <c r="I315" s="60">
        <v>0</v>
      </c>
      <c r="J315" s="60"/>
      <c r="K315" s="60"/>
      <c r="L315" s="60"/>
      <c r="M315" s="60"/>
      <c r="N315" s="31">
        <f t="shared" si="121"/>
        <v>0</v>
      </c>
    </row>
    <row r="316" spans="1:14" s="46" customFormat="1" x14ac:dyDescent="0.2">
      <c r="A316" s="47" t="s">
        <v>415</v>
      </c>
      <c r="B316" s="66">
        <f t="shared" ref="B316:E316" si="142">+B317+B318</f>
        <v>0</v>
      </c>
      <c r="C316" s="66">
        <f t="shared" si="142"/>
        <v>0</v>
      </c>
      <c r="D316" s="66">
        <f t="shared" si="142"/>
        <v>0</v>
      </c>
      <c r="E316" s="66">
        <f t="shared" si="142"/>
        <v>0</v>
      </c>
      <c r="F316" s="66">
        <v>0</v>
      </c>
      <c r="G316" s="66">
        <v>0</v>
      </c>
      <c r="H316" s="66">
        <v>0</v>
      </c>
      <c r="I316" s="66">
        <v>0</v>
      </c>
      <c r="J316" s="66"/>
      <c r="K316" s="66"/>
      <c r="L316" s="66"/>
      <c r="M316" s="66"/>
      <c r="N316" s="31">
        <f t="shared" si="121"/>
        <v>0</v>
      </c>
    </row>
    <row r="317" spans="1:14" s="46" customFormat="1" x14ac:dyDescent="0.2">
      <c r="A317" s="43" t="s">
        <v>416</v>
      </c>
      <c r="B317" s="60">
        <v>0</v>
      </c>
      <c r="C317" s="60">
        <v>0</v>
      </c>
      <c r="D317" s="60">
        <v>0</v>
      </c>
      <c r="E317" s="60">
        <v>0</v>
      </c>
      <c r="F317" s="60">
        <v>0</v>
      </c>
      <c r="G317" s="60">
        <v>0</v>
      </c>
      <c r="H317" s="60">
        <v>0</v>
      </c>
      <c r="I317" s="60">
        <v>0</v>
      </c>
      <c r="J317" s="60"/>
      <c r="K317" s="60"/>
      <c r="L317" s="60"/>
      <c r="M317" s="60"/>
      <c r="N317" s="31">
        <f t="shared" si="121"/>
        <v>0</v>
      </c>
    </row>
    <row r="318" spans="1:14" s="46" customFormat="1" x14ac:dyDescent="0.2">
      <c r="A318" s="43" t="s">
        <v>417</v>
      </c>
      <c r="B318" s="66">
        <f t="shared" ref="B318:E318" si="143">+B319+B320</f>
        <v>0</v>
      </c>
      <c r="C318" s="66">
        <f t="shared" si="143"/>
        <v>0</v>
      </c>
      <c r="D318" s="66">
        <f t="shared" si="143"/>
        <v>0</v>
      </c>
      <c r="E318" s="66">
        <f t="shared" si="143"/>
        <v>0</v>
      </c>
      <c r="F318" s="66">
        <v>0</v>
      </c>
      <c r="G318" s="66">
        <v>0</v>
      </c>
      <c r="H318" s="66">
        <v>0</v>
      </c>
      <c r="I318" s="66">
        <v>0</v>
      </c>
      <c r="J318" s="66"/>
      <c r="K318" s="66"/>
      <c r="L318" s="66"/>
      <c r="M318" s="66"/>
      <c r="N318" s="31">
        <f t="shared" si="121"/>
        <v>0</v>
      </c>
    </row>
    <row r="319" spans="1:14" s="46" customFormat="1" x14ac:dyDescent="0.2">
      <c r="A319" s="43" t="s">
        <v>418</v>
      </c>
      <c r="B319" s="60">
        <v>0</v>
      </c>
      <c r="C319" s="60">
        <v>0</v>
      </c>
      <c r="D319" s="60">
        <v>0</v>
      </c>
      <c r="E319" s="60">
        <v>0</v>
      </c>
      <c r="F319" s="60">
        <v>0</v>
      </c>
      <c r="G319" s="60">
        <v>0</v>
      </c>
      <c r="H319" s="60">
        <v>0</v>
      </c>
      <c r="I319" s="60">
        <v>0</v>
      </c>
      <c r="J319" s="60"/>
      <c r="K319" s="60"/>
      <c r="L319" s="60"/>
      <c r="M319" s="60"/>
      <c r="N319" s="31">
        <f t="shared" si="121"/>
        <v>0</v>
      </c>
    </row>
    <row r="320" spans="1:14" s="46" customFormat="1" x14ac:dyDescent="0.2">
      <c r="A320" s="43" t="s">
        <v>419</v>
      </c>
      <c r="B320" s="60">
        <v>0</v>
      </c>
      <c r="C320" s="60">
        <v>0</v>
      </c>
      <c r="D320" s="60">
        <v>0</v>
      </c>
      <c r="E320" s="60">
        <v>0</v>
      </c>
      <c r="F320" s="60">
        <v>0</v>
      </c>
      <c r="G320" s="60">
        <v>0</v>
      </c>
      <c r="H320" s="60">
        <v>0</v>
      </c>
      <c r="I320" s="60">
        <v>0</v>
      </c>
      <c r="J320" s="60"/>
      <c r="K320" s="60"/>
      <c r="L320" s="60"/>
      <c r="M320" s="60"/>
      <c r="N320" s="31">
        <f t="shared" si="121"/>
        <v>0</v>
      </c>
    </row>
    <row r="321" spans="1:14" s="46" customFormat="1" x14ac:dyDescent="0.2">
      <c r="A321" s="47" t="s">
        <v>420</v>
      </c>
      <c r="B321" s="66">
        <f t="shared" ref="B321:E321" si="144">+B322+B323+B324</f>
        <v>0</v>
      </c>
      <c r="C321" s="66">
        <f t="shared" si="144"/>
        <v>0</v>
      </c>
      <c r="D321" s="66">
        <f t="shared" si="144"/>
        <v>0</v>
      </c>
      <c r="E321" s="66">
        <f t="shared" si="144"/>
        <v>0</v>
      </c>
      <c r="F321" s="66">
        <v>0</v>
      </c>
      <c r="G321" s="66">
        <v>0</v>
      </c>
      <c r="H321" s="66">
        <v>0</v>
      </c>
      <c r="I321" s="66">
        <v>0</v>
      </c>
      <c r="J321" s="66"/>
      <c r="K321" s="66"/>
      <c r="L321" s="66"/>
      <c r="M321" s="66"/>
      <c r="N321" s="31">
        <f t="shared" si="121"/>
        <v>0</v>
      </c>
    </row>
    <row r="322" spans="1:14" s="46" customFormat="1" x14ac:dyDescent="0.2">
      <c r="A322" s="43" t="s">
        <v>421</v>
      </c>
      <c r="B322" s="60">
        <v>0</v>
      </c>
      <c r="C322" s="60">
        <v>0</v>
      </c>
      <c r="D322" s="60">
        <v>0</v>
      </c>
      <c r="E322" s="60">
        <v>0</v>
      </c>
      <c r="F322" s="60">
        <v>0</v>
      </c>
      <c r="G322" s="60">
        <v>0</v>
      </c>
      <c r="H322" s="60">
        <v>0</v>
      </c>
      <c r="I322" s="60">
        <v>0</v>
      </c>
      <c r="J322" s="60"/>
      <c r="K322" s="60"/>
      <c r="L322" s="60"/>
      <c r="M322" s="60"/>
      <c r="N322" s="31">
        <f t="shared" si="121"/>
        <v>0</v>
      </c>
    </row>
    <row r="323" spans="1:14" s="46" customFormat="1" x14ac:dyDescent="0.2">
      <c r="A323" s="43" t="s">
        <v>422</v>
      </c>
      <c r="B323" s="60">
        <v>0</v>
      </c>
      <c r="C323" s="60">
        <v>0</v>
      </c>
      <c r="D323" s="60">
        <v>0</v>
      </c>
      <c r="E323" s="60">
        <v>0</v>
      </c>
      <c r="F323" s="60">
        <v>0</v>
      </c>
      <c r="G323" s="60">
        <v>0</v>
      </c>
      <c r="H323" s="60">
        <v>0</v>
      </c>
      <c r="I323" s="60">
        <v>0</v>
      </c>
      <c r="J323" s="60"/>
      <c r="K323" s="60"/>
      <c r="L323" s="60"/>
      <c r="M323" s="60"/>
      <c r="N323" s="31">
        <f t="shared" si="121"/>
        <v>0</v>
      </c>
    </row>
    <row r="324" spans="1:14" s="46" customFormat="1" x14ac:dyDescent="0.2">
      <c r="A324" s="43" t="s">
        <v>423</v>
      </c>
      <c r="B324" s="60">
        <v>0</v>
      </c>
      <c r="C324" s="60">
        <v>0</v>
      </c>
      <c r="D324" s="60">
        <v>0</v>
      </c>
      <c r="E324" s="60">
        <v>0</v>
      </c>
      <c r="F324" s="60">
        <v>0</v>
      </c>
      <c r="G324" s="60">
        <v>0</v>
      </c>
      <c r="H324" s="60">
        <v>0</v>
      </c>
      <c r="I324" s="60">
        <v>0</v>
      </c>
      <c r="J324" s="60"/>
      <c r="K324" s="60"/>
      <c r="L324" s="60"/>
      <c r="M324" s="60"/>
      <c r="N324" s="31">
        <f t="shared" si="121"/>
        <v>0</v>
      </c>
    </row>
    <row r="325" spans="1:14" s="46" customFormat="1" x14ac:dyDescent="0.2">
      <c r="A325" s="43" t="s">
        <v>140</v>
      </c>
      <c r="B325" s="63">
        <v>0</v>
      </c>
      <c r="C325" s="63">
        <v>0</v>
      </c>
      <c r="D325" s="63">
        <v>0</v>
      </c>
      <c r="E325" s="63">
        <v>0</v>
      </c>
      <c r="F325" s="63">
        <v>0</v>
      </c>
      <c r="G325" s="63">
        <v>0</v>
      </c>
      <c r="H325" s="63">
        <v>0</v>
      </c>
      <c r="I325" s="63">
        <v>0</v>
      </c>
      <c r="J325" s="63"/>
      <c r="K325" s="63"/>
      <c r="L325" s="63"/>
      <c r="M325" s="63"/>
      <c r="N325" s="31">
        <f t="shared" si="121"/>
        <v>0</v>
      </c>
    </row>
    <row r="326" spans="1:14" s="46" customFormat="1" ht="33.75" x14ac:dyDescent="0.2">
      <c r="A326" s="64" t="s">
        <v>125</v>
      </c>
      <c r="B326" s="66">
        <f t="shared" ref="B326:E326" si="145">+B327+B328</f>
        <v>2</v>
      </c>
      <c r="C326" s="66">
        <f t="shared" si="145"/>
        <v>3</v>
      </c>
      <c r="D326" s="66">
        <f t="shared" si="145"/>
        <v>3</v>
      </c>
      <c r="E326" s="66">
        <f t="shared" si="145"/>
        <v>2</v>
      </c>
      <c r="F326" s="66">
        <v>1</v>
      </c>
      <c r="G326" s="66">
        <v>1</v>
      </c>
      <c r="H326" s="66">
        <v>0</v>
      </c>
      <c r="I326" s="66">
        <v>1</v>
      </c>
      <c r="J326" s="66"/>
      <c r="K326" s="66"/>
      <c r="L326" s="66"/>
      <c r="M326" s="66"/>
      <c r="N326" s="31">
        <f t="shared" si="121"/>
        <v>13</v>
      </c>
    </row>
    <row r="327" spans="1:14" s="46" customFormat="1" x14ac:dyDescent="0.2">
      <c r="A327" s="43" t="s">
        <v>424</v>
      </c>
      <c r="B327" s="60">
        <v>0</v>
      </c>
      <c r="C327" s="60">
        <v>1</v>
      </c>
      <c r="D327" s="60">
        <v>1</v>
      </c>
      <c r="E327" s="60">
        <v>0</v>
      </c>
      <c r="F327" s="60">
        <v>0</v>
      </c>
      <c r="G327" s="60">
        <v>1</v>
      </c>
      <c r="H327" s="60">
        <v>0</v>
      </c>
      <c r="I327" s="60">
        <v>1</v>
      </c>
      <c r="J327" s="60"/>
      <c r="K327" s="60"/>
      <c r="L327" s="60"/>
      <c r="M327" s="60"/>
      <c r="N327" s="31">
        <f t="shared" si="121"/>
        <v>4</v>
      </c>
    </row>
    <row r="328" spans="1:14" s="46" customFormat="1" x14ac:dyDescent="0.2">
      <c r="A328" s="43" t="s">
        <v>425</v>
      </c>
      <c r="B328" s="60">
        <v>2</v>
      </c>
      <c r="C328" s="60">
        <v>2</v>
      </c>
      <c r="D328" s="60">
        <v>2</v>
      </c>
      <c r="E328" s="60">
        <v>2</v>
      </c>
      <c r="F328" s="60">
        <v>1</v>
      </c>
      <c r="G328" s="60">
        <v>0</v>
      </c>
      <c r="H328" s="60">
        <v>0</v>
      </c>
      <c r="I328" s="60">
        <v>0</v>
      </c>
      <c r="J328" s="60"/>
      <c r="K328" s="60"/>
      <c r="L328" s="60"/>
      <c r="M328" s="60"/>
      <c r="N328" s="31">
        <f t="shared" si="121"/>
        <v>9</v>
      </c>
    </row>
    <row r="329" spans="1:14" s="46" customFormat="1" x14ac:dyDescent="0.2">
      <c r="A329" s="47" t="s">
        <v>109</v>
      </c>
      <c r="B329" s="66">
        <f t="shared" ref="B329:E329" si="146">+B330+B331</f>
        <v>0</v>
      </c>
      <c r="C329" s="66">
        <f t="shared" si="146"/>
        <v>0</v>
      </c>
      <c r="D329" s="66">
        <f t="shared" si="146"/>
        <v>0</v>
      </c>
      <c r="E329" s="66">
        <f t="shared" si="146"/>
        <v>0</v>
      </c>
      <c r="F329" s="66">
        <v>0</v>
      </c>
      <c r="G329" s="66">
        <v>0</v>
      </c>
      <c r="H329" s="66">
        <v>0</v>
      </c>
      <c r="I329" s="66">
        <v>0</v>
      </c>
      <c r="J329" s="66"/>
      <c r="K329" s="66"/>
      <c r="L329" s="66"/>
      <c r="M329" s="66"/>
      <c r="N329" s="31">
        <f t="shared" ref="N329:N375" si="147">SUM(B329:M329)</f>
        <v>0</v>
      </c>
    </row>
    <row r="330" spans="1:14" s="46" customFormat="1" x14ac:dyDescent="0.2">
      <c r="A330" s="43" t="s">
        <v>426</v>
      </c>
      <c r="B330" s="60">
        <v>0</v>
      </c>
      <c r="C330" s="60">
        <v>0</v>
      </c>
      <c r="D330" s="60">
        <v>0</v>
      </c>
      <c r="E330" s="60">
        <v>0</v>
      </c>
      <c r="F330" s="60">
        <v>0</v>
      </c>
      <c r="G330" s="60">
        <v>0</v>
      </c>
      <c r="H330" s="60">
        <v>0</v>
      </c>
      <c r="I330" s="60">
        <v>0</v>
      </c>
      <c r="J330" s="60"/>
      <c r="K330" s="60"/>
      <c r="L330" s="60"/>
      <c r="M330" s="60"/>
      <c r="N330" s="31">
        <f t="shared" si="147"/>
        <v>0</v>
      </c>
    </row>
    <row r="331" spans="1:14" s="46" customFormat="1" x14ac:dyDescent="0.2">
      <c r="A331" s="51" t="s">
        <v>427</v>
      </c>
      <c r="B331" s="60">
        <v>0</v>
      </c>
      <c r="C331" s="60">
        <v>0</v>
      </c>
      <c r="D331" s="60">
        <v>0</v>
      </c>
      <c r="E331" s="60">
        <v>0</v>
      </c>
      <c r="F331" s="60">
        <v>0</v>
      </c>
      <c r="G331" s="60">
        <v>0</v>
      </c>
      <c r="H331" s="60">
        <v>0</v>
      </c>
      <c r="I331" s="60">
        <v>0</v>
      </c>
      <c r="J331" s="60"/>
      <c r="K331" s="60"/>
      <c r="L331" s="60"/>
      <c r="M331" s="60"/>
      <c r="N331" s="31">
        <f t="shared" si="147"/>
        <v>0</v>
      </c>
    </row>
    <row r="332" spans="1:14" s="46" customFormat="1" x14ac:dyDescent="0.2">
      <c r="A332" s="43" t="s">
        <v>428</v>
      </c>
      <c r="B332" s="60">
        <v>0</v>
      </c>
      <c r="C332" s="60">
        <v>0</v>
      </c>
      <c r="D332" s="60">
        <v>0</v>
      </c>
      <c r="E332" s="60">
        <v>0</v>
      </c>
      <c r="F332" s="60">
        <v>0</v>
      </c>
      <c r="G332" s="60">
        <v>0</v>
      </c>
      <c r="H332" s="60">
        <v>0</v>
      </c>
      <c r="I332" s="60">
        <v>0</v>
      </c>
      <c r="J332" s="60"/>
      <c r="K332" s="60"/>
      <c r="L332" s="60"/>
      <c r="M332" s="60"/>
      <c r="N332" s="31">
        <f t="shared" si="147"/>
        <v>0</v>
      </c>
    </row>
    <row r="333" spans="1:14" s="46" customFormat="1" x14ac:dyDescent="0.2">
      <c r="A333" s="43" t="s">
        <v>429</v>
      </c>
      <c r="B333" s="60">
        <v>0</v>
      </c>
      <c r="C333" s="60">
        <v>0</v>
      </c>
      <c r="D333" s="60">
        <v>0</v>
      </c>
      <c r="E333" s="60">
        <v>0</v>
      </c>
      <c r="F333" s="60">
        <v>0</v>
      </c>
      <c r="G333" s="60">
        <v>0</v>
      </c>
      <c r="H333" s="60">
        <v>0</v>
      </c>
      <c r="I333" s="60">
        <v>0</v>
      </c>
      <c r="J333" s="60"/>
      <c r="K333" s="60"/>
      <c r="L333" s="60"/>
      <c r="M333" s="60"/>
      <c r="N333" s="31">
        <f t="shared" si="147"/>
        <v>0</v>
      </c>
    </row>
    <row r="334" spans="1:14" s="46" customFormat="1" x14ac:dyDescent="0.2">
      <c r="A334" s="47" t="s">
        <v>110</v>
      </c>
      <c r="B334" s="66">
        <f t="shared" ref="B334:E334" si="148">+B335+B338+B339</f>
        <v>0</v>
      </c>
      <c r="C334" s="66">
        <f t="shared" si="148"/>
        <v>0</v>
      </c>
      <c r="D334" s="66">
        <f t="shared" si="148"/>
        <v>0</v>
      </c>
      <c r="E334" s="66">
        <f t="shared" si="148"/>
        <v>0</v>
      </c>
      <c r="F334" s="66">
        <v>0</v>
      </c>
      <c r="G334" s="66">
        <v>0</v>
      </c>
      <c r="H334" s="66">
        <v>0</v>
      </c>
      <c r="I334" s="66">
        <v>0</v>
      </c>
      <c r="J334" s="66"/>
      <c r="K334" s="66"/>
      <c r="L334" s="66"/>
      <c r="M334" s="66"/>
      <c r="N334" s="31">
        <f t="shared" si="147"/>
        <v>0</v>
      </c>
    </row>
    <row r="335" spans="1:14" s="46" customFormat="1" x14ac:dyDescent="0.2">
      <c r="A335" s="43" t="s">
        <v>430</v>
      </c>
      <c r="B335" s="66">
        <f>+B336+B337</f>
        <v>0</v>
      </c>
      <c r="C335" s="66">
        <f t="shared" ref="C335:E335" si="149">+C336+C337</f>
        <v>0</v>
      </c>
      <c r="D335" s="66">
        <f t="shared" si="149"/>
        <v>0</v>
      </c>
      <c r="E335" s="66">
        <f t="shared" si="149"/>
        <v>0</v>
      </c>
      <c r="F335" s="66">
        <v>0</v>
      </c>
      <c r="G335" s="66">
        <v>0</v>
      </c>
      <c r="H335" s="66">
        <v>0</v>
      </c>
      <c r="I335" s="66">
        <v>0</v>
      </c>
      <c r="J335" s="66"/>
      <c r="K335" s="66"/>
      <c r="L335" s="66"/>
      <c r="M335" s="66"/>
      <c r="N335" s="31">
        <f t="shared" si="147"/>
        <v>0</v>
      </c>
    </row>
    <row r="336" spans="1:14" s="46" customFormat="1" x14ac:dyDescent="0.2">
      <c r="A336" s="43" t="s">
        <v>431</v>
      </c>
      <c r="B336" s="60">
        <v>0</v>
      </c>
      <c r="C336" s="60">
        <v>0</v>
      </c>
      <c r="D336" s="60">
        <v>0</v>
      </c>
      <c r="E336" s="60">
        <v>0</v>
      </c>
      <c r="F336" s="60">
        <v>0</v>
      </c>
      <c r="G336" s="60">
        <v>0</v>
      </c>
      <c r="H336" s="60">
        <v>0</v>
      </c>
      <c r="I336" s="60">
        <v>0</v>
      </c>
      <c r="J336" s="60"/>
      <c r="K336" s="60"/>
      <c r="L336" s="60"/>
      <c r="M336" s="60"/>
      <c r="N336" s="31">
        <f t="shared" si="147"/>
        <v>0</v>
      </c>
    </row>
    <row r="337" spans="1:14" s="46" customFormat="1" x14ac:dyDescent="0.2">
      <c r="A337" s="43" t="s">
        <v>432</v>
      </c>
      <c r="B337" s="60">
        <v>0</v>
      </c>
      <c r="C337" s="60">
        <v>0</v>
      </c>
      <c r="D337" s="60">
        <v>0</v>
      </c>
      <c r="E337" s="60">
        <v>0</v>
      </c>
      <c r="F337" s="60">
        <v>0</v>
      </c>
      <c r="G337" s="60">
        <v>0</v>
      </c>
      <c r="H337" s="60">
        <v>0</v>
      </c>
      <c r="I337" s="60">
        <v>0</v>
      </c>
      <c r="J337" s="60"/>
      <c r="K337" s="60"/>
      <c r="L337" s="60"/>
      <c r="M337" s="60"/>
      <c r="N337" s="31">
        <f t="shared" si="147"/>
        <v>0</v>
      </c>
    </row>
    <row r="338" spans="1:14" s="46" customFormat="1" x14ac:dyDescent="0.2">
      <c r="A338" s="43" t="s">
        <v>433</v>
      </c>
      <c r="B338" s="60">
        <v>0</v>
      </c>
      <c r="C338" s="60">
        <v>0</v>
      </c>
      <c r="D338" s="60">
        <v>0</v>
      </c>
      <c r="E338" s="60">
        <v>0</v>
      </c>
      <c r="F338" s="60">
        <v>0</v>
      </c>
      <c r="G338" s="60">
        <v>0</v>
      </c>
      <c r="H338" s="60">
        <v>0</v>
      </c>
      <c r="I338" s="60">
        <v>0</v>
      </c>
      <c r="J338" s="60"/>
      <c r="K338" s="60"/>
      <c r="L338" s="60"/>
      <c r="M338" s="60"/>
      <c r="N338" s="31">
        <f t="shared" si="147"/>
        <v>0</v>
      </c>
    </row>
    <row r="339" spans="1:14" s="46" customFormat="1" x14ac:dyDescent="0.2">
      <c r="A339" s="43" t="s">
        <v>434</v>
      </c>
      <c r="B339" s="60">
        <v>0</v>
      </c>
      <c r="C339" s="60">
        <v>0</v>
      </c>
      <c r="D339" s="60">
        <v>0</v>
      </c>
      <c r="E339" s="60">
        <v>0</v>
      </c>
      <c r="F339" s="60">
        <v>0</v>
      </c>
      <c r="G339" s="60">
        <v>0</v>
      </c>
      <c r="H339" s="60">
        <v>0</v>
      </c>
      <c r="I339" s="60">
        <v>0</v>
      </c>
      <c r="J339" s="60"/>
      <c r="K339" s="60"/>
      <c r="L339" s="60"/>
      <c r="M339" s="60"/>
      <c r="N339" s="31">
        <f t="shared" si="147"/>
        <v>0</v>
      </c>
    </row>
    <row r="340" spans="1:14" s="46" customFormat="1" x14ac:dyDescent="0.2">
      <c r="A340" s="47" t="s">
        <v>111</v>
      </c>
      <c r="B340" s="66">
        <f t="shared" ref="B340" si="150">+SUM(B341:B345)</f>
        <v>0</v>
      </c>
      <c r="C340" s="66">
        <f t="shared" ref="C340" si="151">+SUM(C341:C345)</f>
        <v>0</v>
      </c>
      <c r="D340" s="66">
        <f t="shared" ref="D340:E340" si="152">+SUM(D341:D345)</f>
        <v>0</v>
      </c>
      <c r="E340" s="66">
        <f t="shared" si="152"/>
        <v>0</v>
      </c>
      <c r="F340" s="66">
        <v>0</v>
      </c>
      <c r="G340" s="66">
        <v>0</v>
      </c>
      <c r="H340" s="66">
        <v>0</v>
      </c>
      <c r="I340" s="66">
        <v>0</v>
      </c>
      <c r="J340" s="66"/>
      <c r="K340" s="66"/>
      <c r="L340" s="66"/>
      <c r="M340" s="66"/>
      <c r="N340" s="31">
        <f t="shared" si="147"/>
        <v>0</v>
      </c>
    </row>
    <row r="341" spans="1:14" s="46" customFormat="1" x14ac:dyDescent="0.2">
      <c r="A341" s="43" t="s">
        <v>435</v>
      </c>
      <c r="B341" s="60">
        <v>0</v>
      </c>
      <c r="C341" s="60">
        <v>0</v>
      </c>
      <c r="D341" s="60">
        <v>0</v>
      </c>
      <c r="E341" s="60">
        <v>0</v>
      </c>
      <c r="F341" s="60">
        <v>0</v>
      </c>
      <c r="G341" s="60">
        <v>0</v>
      </c>
      <c r="H341" s="60">
        <v>0</v>
      </c>
      <c r="I341" s="60">
        <v>0</v>
      </c>
      <c r="J341" s="60"/>
      <c r="K341" s="60"/>
      <c r="L341" s="60"/>
      <c r="M341" s="60"/>
      <c r="N341" s="31">
        <f t="shared" si="147"/>
        <v>0</v>
      </c>
    </row>
    <row r="342" spans="1:14" s="46" customFormat="1" x14ac:dyDescent="0.2">
      <c r="A342" s="43" t="s">
        <v>436</v>
      </c>
      <c r="B342" s="60">
        <v>0</v>
      </c>
      <c r="C342" s="60">
        <v>0</v>
      </c>
      <c r="D342" s="60">
        <v>0</v>
      </c>
      <c r="E342" s="60">
        <v>0</v>
      </c>
      <c r="F342" s="60">
        <v>0</v>
      </c>
      <c r="G342" s="60">
        <v>0</v>
      </c>
      <c r="H342" s="60">
        <v>0</v>
      </c>
      <c r="I342" s="60">
        <v>0</v>
      </c>
      <c r="J342" s="60"/>
      <c r="K342" s="60"/>
      <c r="L342" s="60"/>
      <c r="M342" s="60"/>
      <c r="N342" s="31">
        <f t="shared" si="147"/>
        <v>0</v>
      </c>
    </row>
    <row r="343" spans="1:14" s="46" customFormat="1" x14ac:dyDescent="0.2">
      <c r="A343" s="43" t="s">
        <v>437</v>
      </c>
      <c r="B343" s="60">
        <v>0</v>
      </c>
      <c r="C343" s="60">
        <v>0</v>
      </c>
      <c r="D343" s="60">
        <v>0</v>
      </c>
      <c r="E343" s="60">
        <v>0</v>
      </c>
      <c r="F343" s="60">
        <v>0</v>
      </c>
      <c r="G343" s="60">
        <v>0</v>
      </c>
      <c r="H343" s="60">
        <v>0</v>
      </c>
      <c r="I343" s="60">
        <v>0</v>
      </c>
      <c r="J343" s="60"/>
      <c r="K343" s="60"/>
      <c r="L343" s="60"/>
      <c r="M343" s="60"/>
      <c r="N343" s="31">
        <f t="shared" si="147"/>
        <v>0</v>
      </c>
    </row>
    <row r="344" spans="1:14" s="46" customFormat="1" x14ac:dyDescent="0.2">
      <c r="A344" s="43" t="s">
        <v>438</v>
      </c>
      <c r="B344" s="60">
        <v>0</v>
      </c>
      <c r="C344" s="60">
        <v>0</v>
      </c>
      <c r="D344" s="60">
        <v>0</v>
      </c>
      <c r="E344" s="60">
        <v>0</v>
      </c>
      <c r="F344" s="60">
        <v>0</v>
      </c>
      <c r="G344" s="60">
        <v>0</v>
      </c>
      <c r="H344" s="60">
        <v>0</v>
      </c>
      <c r="I344" s="60">
        <v>0</v>
      </c>
      <c r="J344" s="60"/>
      <c r="K344" s="60"/>
      <c r="L344" s="60"/>
      <c r="M344" s="60"/>
      <c r="N344" s="31">
        <f t="shared" si="147"/>
        <v>0</v>
      </c>
    </row>
    <row r="345" spans="1:14" s="46" customFormat="1" x14ac:dyDescent="0.2">
      <c r="A345" s="43" t="s">
        <v>439</v>
      </c>
      <c r="B345" s="60">
        <v>0</v>
      </c>
      <c r="C345" s="60">
        <v>0</v>
      </c>
      <c r="D345" s="60">
        <v>0</v>
      </c>
      <c r="E345" s="60">
        <v>0</v>
      </c>
      <c r="F345" s="60">
        <v>0</v>
      </c>
      <c r="G345" s="60">
        <v>0</v>
      </c>
      <c r="H345" s="60">
        <v>0</v>
      </c>
      <c r="I345" s="60">
        <v>0</v>
      </c>
      <c r="J345" s="60"/>
      <c r="K345" s="60"/>
      <c r="L345" s="60"/>
      <c r="M345" s="60"/>
      <c r="N345" s="31">
        <f t="shared" si="147"/>
        <v>0</v>
      </c>
    </row>
    <row r="346" spans="1:14" s="46" customFormat="1" x14ac:dyDescent="0.2">
      <c r="A346" s="47" t="s">
        <v>112</v>
      </c>
      <c r="B346" s="66">
        <f t="shared" ref="B346" si="153">+SUM(B347:B351)</f>
        <v>0</v>
      </c>
      <c r="C346" s="66">
        <f t="shared" ref="C346" si="154">+SUM(C347:C351)</f>
        <v>0</v>
      </c>
      <c r="D346" s="66">
        <f t="shared" ref="D346:E346" si="155">+SUM(D347:D351)</f>
        <v>0</v>
      </c>
      <c r="E346" s="66">
        <f t="shared" si="155"/>
        <v>0</v>
      </c>
      <c r="F346" s="66">
        <v>0</v>
      </c>
      <c r="G346" s="66">
        <v>0</v>
      </c>
      <c r="H346" s="66">
        <v>0</v>
      </c>
      <c r="I346" s="66">
        <v>0</v>
      </c>
      <c r="J346" s="66"/>
      <c r="K346" s="66"/>
      <c r="L346" s="66"/>
      <c r="M346" s="66"/>
      <c r="N346" s="31">
        <f t="shared" si="147"/>
        <v>0</v>
      </c>
    </row>
    <row r="347" spans="1:14" s="46" customFormat="1" x14ac:dyDescent="0.2">
      <c r="A347" s="43" t="s">
        <v>440</v>
      </c>
      <c r="B347" s="60">
        <v>0</v>
      </c>
      <c r="C347" s="60">
        <v>0</v>
      </c>
      <c r="D347" s="60">
        <v>0</v>
      </c>
      <c r="E347" s="60">
        <v>0</v>
      </c>
      <c r="F347" s="60">
        <v>0</v>
      </c>
      <c r="G347" s="60">
        <v>0</v>
      </c>
      <c r="H347" s="60">
        <v>0</v>
      </c>
      <c r="I347" s="60">
        <v>0</v>
      </c>
      <c r="J347" s="60"/>
      <c r="K347" s="60"/>
      <c r="L347" s="60"/>
      <c r="M347" s="60"/>
      <c r="N347" s="31">
        <f t="shared" si="147"/>
        <v>0</v>
      </c>
    </row>
    <row r="348" spans="1:14" s="46" customFormat="1" x14ac:dyDescent="0.2">
      <c r="A348" s="43" t="s">
        <v>441</v>
      </c>
      <c r="B348" s="60">
        <v>0</v>
      </c>
      <c r="C348" s="60">
        <v>0</v>
      </c>
      <c r="D348" s="60">
        <v>0</v>
      </c>
      <c r="E348" s="60">
        <v>0</v>
      </c>
      <c r="F348" s="60">
        <v>0</v>
      </c>
      <c r="G348" s="60">
        <v>0</v>
      </c>
      <c r="H348" s="60">
        <v>0</v>
      </c>
      <c r="I348" s="60">
        <v>0</v>
      </c>
      <c r="J348" s="60"/>
      <c r="K348" s="60"/>
      <c r="L348" s="60"/>
      <c r="M348" s="60"/>
      <c r="N348" s="31">
        <f t="shared" si="147"/>
        <v>0</v>
      </c>
    </row>
    <row r="349" spans="1:14" s="46" customFormat="1" x14ac:dyDescent="0.2">
      <c r="A349" s="43" t="s">
        <v>442</v>
      </c>
      <c r="B349" s="60">
        <v>0</v>
      </c>
      <c r="C349" s="60">
        <v>0</v>
      </c>
      <c r="D349" s="60">
        <v>0</v>
      </c>
      <c r="E349" s="60">
        <v>0</v>
      </c>
      <c r="F349" s="60">
        <v>0</v>
      </c>
      <c r="G349" s="60">
        <v>0</v>
      </c>
      <c r="H349" s="60">
        <v>0</v>
      </c>
      <c r="I349" s="60">
        <v>0</v>
      </c>
      <c r="J349" s="60"/>
      <c r="K349" s="60"/>
      <c r="L349" s="60"/>
      <c r="M349" s="60"/>
      <c r="N349" s="31">
        <f t="shared" si="147"/>
        <v>0</v>
      </c>
    </row>
    <row r="350" spans="1:14" s="46" customFormat="1" x14ac:dyDescent="0.2">
      <c r="A350" s="43" t="s">
        <v>443</v>
      </c>
      <c r="B350" s="60">
        <v>0</v>
      </c>
      <c r="C350" s="60">
        <v>0</v>
      </c>
      <c r="D350" s="60">
        <v>0</v>
      </c>
      <c r="E350" s="60">
        <v>0</v>
      </c>
      <c r="F350" s="60">
        <v>0</v>
      </c>
      <c r="G350" s="60">
        <v>0</v>
      </c>
      <c r="H350" s="60">
        <v>0</v>
      </c>
      <c r="I350" s="60">
        <v>0</v>
      </c>
      <c r="J350" s="60"/>
      <c r="K350" s="60"/>
      <c r="L350" s="60"/>
      <c r="M350" s="60"/>
      <c r="N350" s="31">
        <f t="shared" si="147"/>
        <v>0</v>
      </c>
    </row>
    <row r="351" spans="1:14" s="46" customFormat="1" x14ac:dyDescent="0.2">
      <c r="A351" s="43" t="s">
        <v>466</v>
      </c>
      <c r="B351" s="60">
        <v>0</v>
      </c>
      <c r="C351" s="60">
        <v>0</v>
      </c>
      <c r="D351" s="60">
        <v>0</v>
      </c>
      <c r="E351" s="60">
        <v>0</v>
      </c>
      <c r="F351" s="60">
        <v>0</v>
      </c>
      <c r="G351" s="60">
        <v>0</v>
      </c>
      <c r="H351" s="60">
        <v>0</v>
      </c>
      <c r="I351" s="60">
        <v>0</v>
      </c>
      <c r="J351" s="60"/>
      <c r="K351" s="60"/>
      <c r="L351" s="60"/>
      <c r="M351" s="60"/>
      <c r="N351" s="31">
        <f t="shared" si="147"/>
        <v>0</v>
      </c>
    </row>
    <row r="352" spans="1:14" s="46" customFormat="1" x14ac:dyDescent="0.2">
      <c r="A352" s="47" t="s">
        <v>113</v>
      </c>
      <c r="B352" s="66">
        <f t="shared" ref="B352" si="156">+SUM(B353:B355)</f>
        <v>0</v>
      </c>
      <c r="C352" s="66">
        <f t="shared" ref="C352" si="157">+SUM(C353:C355)</f>
        <v>0</v>
      </c>
      <c r="D352" s="66">
        <f t="shared" ref="D352:E352" si="158">+SUM(D353:D355)</f>
        <v>0</v>
      </c>
      <c r="E352" s="66">
        <f t="shared" si="158"/>
        <v>0</v>
      </c>
      <c r="F352" s="66">
        <v>0</v>
      </c>
      <c r="G352" s="66">
        <v>0</v>
      </c>
      <c r="H352" s="66">
        <v>0</v>
      </c>
      <c r="I352" s="66">
        <v>0</v>
      </c>
      <c r="J352" s="66"/>
      <c r="K352" s="66"/>
      <c r="L352" s="66"/>
      <c r="M352" s="66"/>
      <c r="N352" s="31">
        <f t="shared" si="147"/>
        <v>0</v>
      </c>
    </row>
    <row r="353" spans="1:14" s="46" customFormat="1" x14ac:dyDescent="0.2">
      <c r="A353" s="43" t="s">
        <v>444</v>
      </c>
      <c r="B353" s="60">
        <v>0</v>
      </c>
      <c r="C353" s="60">
        <v>0</v>
      </c>
      <c r="D353" s="60">
        <v>0</v>
      </c>
      <c r="E353" s="60">
        <v>0</v>
      </c>
      <c r="F353" s="60">
        <v>0</v>
      </c>
      <c r="G353" s="60">
        <v>0</v>
      </c>
      <c r="H353" s="60">
        <v>0</v>
      </c>
      <c r="I353" s="60">
        <v>0</v>
      </c>
      <c r="J353" s="60"/>
      <c r="K353" s="60"/>
      <c r="L353" s="60"/>
      <c r="M353" s="60"/>
      <c r="N353" s="31">
        <f t="shared" si="147"/>
        <v>0</v>
      </c>
    </row>
    <row r="354" spans="1:14" s="46" customFormat="1" x14ac:dyDescent="0.2">
      <c r="A354" s="43" t="s">
        <v>445</v>
      </c>
      <c r="B354" s="60">
        <v>0</v>
      </c>
      <c r="C354" s="60">
        <v>0</v>
      </c>
      <c r="D354" s="60">
        <v>0</v>
      </c>
      <c r="E354" s="60">
        <v>0</v>
      </c>
      <c r="F354" s="60">
        <v>0</v>
      </c>
      <c r="G354" s="60">
        <v>0</v>
      </c>
      <c r="H354" s="60">
        <v>0</v>
      </c>
      <c r="I354" s="60">
        <v>0</v>
      </c>
      <c r="J354" s="60"/>
      <c r="K354" s="60"/>
      <c r="L354" s="60"/>
      <c r="M354" s="60"/>
      <c r="N354" s="31">
        <f t="shared" si="147"/>
        <v>0</v>
      </c>
    </row>
    <row r="355" spans="1:14" s="46" customFormat="1" x14ac:dyDescent="0.2">
      <c r="A355" s="43" t="s">
        <v>446</v>
      </c>
      <c r="B355" s="60">
        <v>0</v>
      </c>
      <c r="C355" s="60">
        <v>0</v>
      </c>
      <c r="D355" s="60">
        <v>0</v>
      </c>
      <c r="E355" s="60">
        <v>0</v>
      </c>
      <c r="F355" s="60">
        <v>0</v>
      </c>
      <c r="G355" s="60">
        <v>0</v>
      </c>
      <c r="H355" s="60">
        <v>0</v>
      </c>
      <c r="I355" s="60">
        <v>0</v>
      </c>
      <c r="J355" s="60"/>
      <c r="K355" s="60"/>
      <c r="L355" s="60"/>
      <c r="M355" s="60"/>
      <c r="N355" s="31">
        <f t="shared" si="147"/>
        <v>0</v>
      </c>
    </row>
    <row r="356" spans="1:14" s="46" customFormat="1" x14ac:dyDescent="0.2">
      <c r="A356" s="43" t="s">
        <v>114</v>
      </c>
      <c r="B356" s="61">
        <v>78</v>
      </c>
      <c r="C356" s="61">
        <v>51</v>
      </c>
      <c r="D356" s="61">
        <v>73</v>
      </c>
      <c r="E356" s="61">
        <v>24</v>
      </c>
      <c r="F356" s="61">
        <v>45</v>
      </c>
      <c r="G356" s="61">
        <v>7</v>
      </c>
      <c r="H356" s="61">
        <v>23</v>
      </c>
      <c r="I356" s="61">
        <v>34</v>
      </c>
      <c r="J356" s="61"/>
      <c r="K356" s="61"/>
      <c r="L356" s="61"/>
      <c r="M356" s="61"/>
      <c r="N356" s="31">
        <f t="shared" si="147"/>
        <v>335</v>
      </c>
    </row>
    <row r="357" spans="1:14" s="46" customFormat="1" x14ac:dyDescent="0.2">
      <c r="A357" s="43" t="s">
        <v>115</v>
      </c>
      <c r="B357" s="61">
        <v>0</v>
      </c>
      <c r="C357" s="61">
        <v>0</v>
      </c>
      <c r="D357" s="61">
        <v>0</v>
      </c>
      <c r="E357" s="61">
        <v>0</v>
      </c>
      <c r="F357" s="61">
        <v>0</v>
      </c>
      <c r="G357" s="61">
        <v>0</v>
      </c>
      <c r="H357" s="61">
        <v>0</v>
      </c>
      <c r="I357" s="61">
        <v>0</v>
      </c>
      <c r="J357" s="61"/>
      <c r="K357" s="61"/>
      <c r="L357" s="61"/>
      <c r="M357" s="61"/>
      <c r="N357" s="31">
        <f>SUM(B357:M357)</f>
        <v>0</v>
      </c>
    </row>
    <row r="358" spans="1:14" s="46" customFormat="1" x14ac:dyDescent="0.2">
      <c r="A358" s="43" t="s">
        <v>126</v>
      </c>
      <c r="B358" s="61">
        <v>0</v>
      </c>
      <c r="C358" s="61">
        <v>0</v>
      </c>
      <c r="D358" s="61">
        <v>0</v>
      </c>
      <c r="E358" s="61">
        <v>0</v>
      </c>
      <c r="F358" s="61">
        <v>0</v>
      </c>
      <c r="G358" s="61">
        <v>0</v>
      </c>
      <c r="H358" s="61">
        <v>0</v>
      </c>
      <c r="I358" s="61">
        <v>0</v>
      </c>
      <c r="J358" s="61"/>
      <c r="K358" s="61"/>
      <c r="L358" s="61"/>
      <c r="M358" s="61"/>
      <c r="N358" s="31">
        <f t="shared" si="147"/>
        <v>0</v>
      </c>
    </row>
    <row r="359" spans="1:14" s="46" customFormat="1" x14ac:dyDescent="0.2">
      <c r="A359" s="43" t="s">
        <v>116</v>
      </c>
      <c r="B359" s="61">
        <v>0</v>
      </c>
      <c r="C359" s="61">
        <v>0</v>
      </c>
      <c r="D359" s="61">
        <v>0</v>
      </c>
      <c r="E359" s="61">
        <v>0</v>
      </c>
      <c r="F359" s="61">
        <v>0</v>
      </c>
      <c r="G359" s="61">
        <v>0</v>
      </c>
      <c r="H359" s="61">
        <v>0</v>
      </c>
      <c r="I359" s="61">
        <v>0</v>
      </c>
      <c r="J359" s="61"/>
      <c r="K359" s="61"/>
      <c r="L359" s="61"/>
      <c r="M359" s="61"/>
      <c r="N359" s="31">
        <f>SUM(B359:M359)</f>
        <v>0</v>
      </c>
    </row>
    <row r="360" spans="1:14" s="46" customFormat="1" x14ac:dyDescent="0.2">
      <c r="A360" s="43" t="s">
        <v>117</v>
      </c>
      <c r="B360" s="61">
        <v>0</v>
      </c>
      <c r="C360" s="61">
        <v>0</v>
      </c>
      <c r="D360" s="61">
        <v>0</v>
      </c>
      <c r="E360" s="61">
        <v>0</v>
      </c>
      <c r="F360" s="61">
        <v>0</v>
      </c>
      <c r="G360" s="61">
        <v>0</v>
      </c>
      <c r="H360" s="61">
        <v>0</v>
      </c>
      <c r="I360" s="61">
        <v>0</v>
      </c>
      <c r="J360" s="61"/>
      <c r="K360" s="61"/>
      <c r="L360" s="61"/>
      <c r="M360" s="61"/>
      <c r="N360" s="31">
        <f>SUM(B360:M360)</f>
        <v>0</v>
      </c>
    </row>
    <row r="361" spans="1:14" s="46" customFormat="1" x14ac:dyDescent="0.2">
      <c r="A361" s="47" t="s">
        <v>118</v>
      </c>
      <c r="B361" s="66">
        <f t="shared" ref="B361:C361" si="159">+B362+B369</f>
        <v>0</v>
      </c>
      <c r="C361" s="66">
        <f t="shared" si="159"/>
        <v>1</v>
      </c>
      <c r="D361" s="66">
        <f>+D362+D369</f>
        <v>2</v>
      </c>
      <c r="E361" s="66">
        <f t="shared" ref="E361" si="160">+E362+E369</f>
        <v>0</v>
      </c>
      <c r="F361" s="66">
        <v>1</v>
      </c>
      <c r="G361" s="66">
        <v>0</v>
      </c>
      <c r="H361" s="66">
        <v>0</v>
      </c>
      <c r="I361" s="66">
        <v>0</v>
      </c>
      <c r="J361" s="66"/>
      <c r="K361" s="66"/>
      <c r="L361" s="66"/>
      <c r="M361" s="66"/>
      <c r="N361" s="31">
        <f t="shared" si="147"/>
        <v>4</v>
      </c>
    </row>
    <row r="362" spans="1:14" s="46" customFormat="1" x14ac:dyDescent="0.2">
      <c r="A362" s="50" t="s">
        <v>447</v>
      </c>
      <c r="B362" s="60">
        <v>0</v>
      </c>
      <c r="C362" s="60">
        <v>1</v>
      </c>
      <c r="D362" s="60">
        <v>0</v>
      </c>
      <c r="E362" s="60">
        <v>0</v>
      </c>
      <c r="F362" s="60">
        <v>0</v>
      </c>
      <c r="G362" s="60">
        <v>0</v>
      </c>
      <c r="H362" s="60">
        <v>0</v>
      </c>
      <c r="I362" s="60">
        <v>0</v>
      </c>
      <c r="J362" s="60"/>
      <c r="K362" s="60"/>
      <c r="L362" s="60"/>
      <c r="M362" s="60"/>
      <c r="N362" s="31">
        <f t="shared" si="147"/>
        <v>1</v>
      </c>
    </row>
    <row r="363" spans="1:14" s="46" customFormat="1" x14ac:dyDescent="0.2">
      <c r="A363" s="43" t="s">
        <v>448</v>
      </c>
      <c r="B363" s="60">
        <v>0</v>
      </c>
      <c r="C363" s="60">
        <v>1</v>
      </c>
      <c r="D363" s="60">
        <v>0</v>
      </c>
      <c r="E363" s="60">
        <v>0</v>
      </c>
      <c r="F363" s="60">
        <v>0</v>
      </c>
      <c r="G363" s="60">
        <v>0</v>
      </c>
      <c r="H363" s="60">
        <v>0</v>
      </c>
      <c r="I363" s="60">
        <v>0</v>
      </c>
      <c r="J363" s="60"/>
      <c r="K363" s="60"/>
      <c r="L363" s="60"/>
      <c r="M363" s="60"/>
      <c r="N363" s="31">
        <f t="shared" si="147"/>
        <v>1</v>
      </c>
    </row>
    <row r="364" spans="1:14" s="46" customFormat="1" x14ac:dyDescent="0.2">
      <c r="A364" s="43" t="s">
        <v>449</v>
      </c>
      <c r="B364" s="60">
        <v>0</v>
      </c>
      <c r="C364" s="60">
        <v>1</v>
      </c>
      <c r="D364" s="60">
        <v>0</v>
      </c>
      <c r="E364" s="60">
        <v>0</v>
      </c>
      <c r="F364" s="60">
        <v>0</v>
      </c>
      <c r="G364" s="60">
        <v>0</v>
      </c>
      <c r="H364" s="60">
        <v>0</v>
      </c>
      <c r="I364" s="60">
        <v>0</v>
      </c>
      <c r="J364" s="60"/>
      <c r="K364" s="60"/>
      <c r="L364" s="60"/>
      <c r="M364" s="60"/>
      <c r="N364" s="31">
        <f t="shared" si="147"/>
        <v>1</v>
      </c>
    </row>
    <row r="365" spans="1:14" s="46" customFormat="1" x14ac:dyDescent="0.2">
      <c r="A365" s="43" t="s">
        <v>450</v>
      </c>
      <c r="B365" s="60">
        <v>0</v>
      </c>
      <c r="C365" s="60">
        <v>0</v>
      </c>
      <c r="D365" s="60">
        <v>0</v>
      </c>
      <c r="E365" s="60">
        <v>0</v>
      </c>
      <c r="F365" s="60">
        <v>0</v>
      </c>
      <c r="G365" s="60">
        <v>0</v>
      </c>
      <c r="H365" s="60">
        <v>1</v>
      </c>
      <c r="I365" s="60">
        <v>0</v>
      </c>
      <c r="J365" s="60"/>
      <c r="K365" s="60"/>
      <c r="L365" s="60"/>
      <c r="M365" s="60"/>
      <c r="N365" s="31">
        <f t="shared" si="147"/>
        <v>1</v>
      </c>
    </row>
    <row r="366" spans="1:14" s="46" customFormat="1" x14ac:dyDescent="0.2">
      <c r="A366" s="43" t="s">
        <v>451</v>
      </c>
      <c r="B366" s="60">
        <v>0</v>
      </c>
      <c r="C366" s="60">
        <v>1</v>
      </c>
      <c r="D366" s="60">
        <v>0</v>
      </c>
      <c r="E366" s="60">
        <v>0</v>
      </c>
      <c r="F366" s="60">
        <v>0</v>
      </c>
      <c r="G366" s="60">
        <v>0</v>
      </c>
      <c r="H366" s="60">
        <v>0</v>
      </c>
      <c r="I366" s="60">
        <v>0</v>
      </c>
      <c r="J366" s="60"/>
      <c r="K366" s="60"/>
      <c r="L366" s="60"/>
      <c r="M366" s="60"/>
      <c r="N366" s="31">
        <f t="shared" si="147"/>
        <v>1</v>
      </c>
    </row>
    <row r="367" spans="1:14" s="46" customFormat="1" x14ac:dyDescent="0.2">
      <c r="A367" s="43" t="s">
        <v>452</v>
      </c>
      <c r="B367" s="60">
        <v>0</v>
      </c>
      <c r="C367" s="60">
        <v>0</v>
      </c>
      <c r="D367" s="60">
        <v>0</v>
      </c>
      <c r="E367" s="60">
        <v>0</v>
      </c>
      <c r="F367" s="60">
        <v>0</v>
      </c>
      <c r="G367" s="60">
        <v>0</v>
      </c>
      <c r="H367" s="60">
        <v>0</v>
      </c>
      <c r="I367" s="60">
        <v>0</v>
      </c>
      <c r="J367" s="60"/>
      <c r="K367" s="60"/>
      <c r="L367" s="60"/>
      <c r="M367" s="60"/>
      <c r="N367" s="31">
        <f t="shared" si="147"/>
        <v>0</v>
      </c>
    </row>
    <row r="368" spans="1:14" s="46" customFormat="1" x14ac:dyDescent="0.2">
      <c r="A368" s="43" t="s">
        <v>453</v>
      </c>
      <c r="B368" s="60">
        <v>0</v>
      </c>
      <c r="C368" s="60">
        <v>0</v>
      </c>
      <c r="D368" s="60">
        <v>0</v>
      </c>
      <c r="E368" s="60">
        <v>0</v>
      </c>
      <c r="F368" s="60">
        <v>0</v>
      </c>
      <c r="G368" s="60">
        <v>0</v>
      </c>
      <c r="H368" s="60">
        <v>0</v>
      </c>
      <c r="I368" s="60">
        <v>0</v>
      </c>
      <c r="J368" s="60"/>
      <c r="K368" s="60"/>
      <c r="L368" s="60"/>
      <c r="M368" s="60"/>
      <c r="N368" s="31">
        <f t="shared" si="147"/>
        <v>0</v>
      </c>
    </row>
    <row r="369" spans="1:19" s="46" customFormat="1" x14ac:dyDescent="0.2">
      <c r="A369" s="50" t="s">
        <v>454</v>
      </c>
      <c r="B369" s="60">
        <v>0</v>
      </c>
      <c r="C369" s="60">
        <v>0</v>
      </c>
      <c r="D369" s="60">
        <v>2</v>
      </c>
      <c r="E369" s="60">
        <v>0</v>
      </c>
      <c r="F369" s="60">
        <v>1</v>
      </c>
      <c r="G369" s="60">
        <v>0</v>
      </c>
      <c r="H369" s="60">
        <v>0</v>
      </c>
      <c r="I369" s="60">
        <v>0</v>
      </c>
      <c r="J369" s="60"/>
      <c r="K369" s="60"/>
      <c r="L369" s="60"/>
      <c r="M369" s="60"/>
      <c r="N369" s="31">
        <f t="shared" si="147"/>
        <v>3</v>
      </c>
    </row>
    <row r="370" spans="1:19" s="46" customFormat="1" x14ac:dyDescent="0.2">
      <c r="A370" s="43" t="s">
        <v>455</v>
      </c>
      <c r="B370" s="60">
        <v>0</v>
      </c>
      <c r="C370" s="60">
        <v>0</v>
      </c>
      <c r="D370" s="60">
        <v>2</v>
      </c>
      <c r="E370" s="60">
        <v>0</v>
      </c>
      <c r="F370" s="60">
        <v>1</v>
      </c>
      <c r="G370" s="60">
        <v>0</v>
      </c>
      <c r="H370" s="60">
        <v>0</v>
      </c>
      <c r="I370" s="60">
        <v>0</v>
      </c>
      <c r="J370" s="60"/>
      <c r="K370" s="60"/>
      <c r="L370" s="60"/>
      <c r="M370" s="60"/>
      <c r="N370" s="31">
        <f t="shared" si="147"/>
        <v>3</v>
      </c>
    </row>
    <row r="371" spans="1:19" s="46" customFormat="1" x14ac:dyDescent="0.2">
      <c r="A371" s="43" t="s">
        <v>456</v>
      </c>
      <c r="B371" s="60">
        <v>0</v>
      </c>
      <c r="C371" s="60">
        <v>0</v>
      </c>
      <c r="D371" s="60">
        <v>2</v>
      </c>
      <c r="E371" s="60">
        <v>0</v>
      </c>
      <c r="F371" s="60">
        <v>1</v>
      </c>
      <c r="G371" s="60">
        <v>0</v>
      </c>
      <c r="H371" s="60">
        <v>0</v>
      </c>
      <c r="I371" s="60">
        <v>0</v>
      </c>
      <c r="J371" s="60"/>
      <c r="K371" s="60"/>
      <c r="L371" s="60"/>
      <c r="M371" s="60"/>
      <c r="N371" s="31">
        <f t="shared" si="147"/>
        <v>3</v>
      </c>
    </row>
    <row r="372" spans="1:19" s="46" customFormat="1" x14ac:dyDescent="0.2">
      <c r="A372" s="43" t="s">
        <v>457</v>
      </c>
      <c r="B372" s="60">
        <v>0</v>
      </c>
      <c r="C372" s="60">
        <v>0</v>
      </c>
      <c r="D372" s="60">
        <v>0</v>
      </c>
      <c r="E372" s="60">
        <v>2</v>
      </c>
      <c r="F372" s="60">
        <v>0</v>
      </c>
      <c r="G372" s="60">
        <v>0</v>
      </c>
      <c r="H372" s="60">
        <v>0</v>
      </c>
      <c r="I372" s="60">
        <v>0</v>
      </c>
      <c r="J372" s="60"/>
      <c r="K372" s="60"/>
      <c r="L372" s="60"/>
      <c r="M372" s="60"/>
      <c r="N372" s="31">
        <f t="shared" si="147"/>
        <v>2</v>
      </c>
    </row>
    <row r="373" spans="1:19" s="46" customFormat="1" x14ac:dyDescent="0.2">
      <c r="A373" s="43" t="s">
        <v>458</v>
      </c>
      <c r="B373" s="60">
        <v>0</v>
      </c>
      <c r="C373" s="60">
        <v>0</v>
      </c>
      <c r="D373" s="60">
        <v>0</v>
      </c>
      <c r="E373" s="60">
        <v>0</v>
      </c>
      <c r="F373" s="60">
        <v>0</v>
      </c>
      <c r="G373" s="60">
        <v>0</v>
      </c>
      <c r="H373" s="60">
        <v>0</v>
      </c>
      <c r="I373" s="60">
        <v>0</v>
      </c>
      <c r="J373" s="60"/>
      <c r="K373" s="60"/>
      <c r="L373" s="60"/>
      <c r="M373" s="60"/>
      <c r="N373" s="31">
        <f t="shared" si="147"/>
        <v>0</v>
      </c>
    </row>
    <row r="374" spans="1:19" s="46" customFormat="1" x14ac:dyDescent="0.2">
      <c r="A374" s="43" t="s">
        <v>459</v>
      </c>
      <c r="B374" s="60">
        <v>0</v>
      </c>
      <c r="C374" s="60">
        <v>0</v>
      </c>
      <c r="D374" s="60">
        <v>0</v>
      </c>
      <c r="E374" s="60">
        <v>0</v>
      </c>
      <c r="F374" s="60">
        <v>0</v>
      </c>
      <c r="G374" s="60">
        <v>0</v>
      </c>
      <c r="H374" s="60">
        <v>0</v>
      </c>
      <c r="I374" s="60">
        <v>0</v>
      </c>
      <c r="J374" s="60"/>
      <c r="K374" s="60"/>
      <c r="L374" s="60"/>
      <c r="M374" s="60"/>
      <c r="N374" s="31">
        <f t="shared" si="147"/>
        <v>0</v>
      </c>
    </row>
    <row r="375" spans="1:19" s="46" customFormat="1" x14ac:dyDescent="0.2">
      <c r="A375" s="43" t="s">
        <v>460</v>
      </c>
      <c r="B375" s="60">
        <v>0</v>
      </c>
      <c r="C375" s="60">
        <v>0</v>
      </c>
      <c r="D375" s="60">
        <v>0</v>
      </c>
      <c r="E375" s="60">
        <v>0</v>
      </c>
      <c r="F375" s="60">
        <v>0</v>
      </c>
      <c r="G375" s="60">
        <v>0</v>
      </c>
      <c r="H375" s="60">
        <v>0</v>
      </c>
      <c r="I375" s="60">
        <v>0</v>
      </c>
      <c r="J375" s="60"/>
      <c r="K375" s="60"/>
      <c r="L375" s="60"/>
      <c r="M375" s="60"/>
      <c r="N375" s="31">
        <f t="shared" si="147"/>
        <v>0</v>
      </c>
    </row>
    <row r="376" spans="1:19" x14ac:dyDescent="0.2">
      <c r="D376" s="79"/>
      <c r="E376" s="79"/>
      <c r="L376" s="34"/>
      <c r="R376" s="27"/>
      <c r="S376" s="27"/>
    </row>
    <row r="377" spans="1:19" ht="12.75" x14ac:dyDescent="0.2">
      <c r="D377"/>
      <c r="E377"/>
      <c r="L377" s="34"/>
    </row>
    <row r="378" spans="1:19" x14ac:dyDescent="0.2">
      <c r="D378" s="79"/>
      <c r="E378" s="79"/>
      <c r="L378" s="34"/>
    </row>
    <row r="379" spans="1:19" x14ac:dyDescent="0.2">
      <c r="D379" s="79"/>
      <c r="E379" s="79"/>
    </row>
  </sheetData>
  <mergeCells count="1">
    <mergeCell ref="O10:X10"/>
  </mergeCell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2:B23"/>
  <sheetViews>
    <sheetView zoomScaleNormal="100" workbookViewId="0">
      <selection activeCell="B5" sqref="B5:B23"/>
    </sheetView>
  </sheetViews>
  <sheetFormatPr baseColWidth="10" defaultColWidth="9.140625" defaultRowHeight="12.75" x14ac:dyDescent="0.2"/>
  <cols>
    <col min="1" max="1" width="80" bestFit="1" customWidth="1"/>
  </cols>
  <sheetData>
    <row r="2" spans="1:2" ht="45" x14ac:dyDescent="0.2">
      <c r="A2" s="1" t="s">
        <v>24</v>
      </c>
      <c r="B2" s="3" t="s">
        <v>19</v>
      </c>
    </row>
    <row r="5" spans="1:2" x14ac:dyDescent="0.2">
      <c r="A5" s="2" t="s">
        <v>0</v>
      </c>
      <c r="B5" s="4">
        <v>38</v>
      </c>
    </row>
    <row r="6" spans="1:2" x14ac:dyDescent="0.2">
      <c r="A6" s="2" t="s">
        <v>1</v>
      </c>
      <c r="B6" s="4">
        <v>1</v>
      </c>
    </row>
    <row r="7" spans="1:2" x14ac:dyDescent="0.2">
      <c r="A7" s="2" t="s">
        <v>2</v>
      </c>
      <c r="B7" s="4">
        <v>31</v>
      </c>
    </row>
    <row r="8" spans="1:2" x14ac:dyDescent="0.2">
      <c r="A8" s="2" t="s">
        <v>3</v>
      </c>
      <c r="B8" s="4">
        <v>0</v>
      </c>
    </row>
    <row r="9" spans="1:2" x14ac:dyDescent="0.2">
      <c r="A9" s="2" t="s">
        <v>4</v>
      </c>
      <c r="B9" s="4">
        <v>0</v>
      </c>
    </row>
    <row r="10" spans="1:2" x14ac:dyDescent="0.2">
      <c r="A10" s="2" t="s">
        <v>5</v>
      </c>
    </row>
    <row r="11" spans="1:2" x14ac:dyDescent="0.2">
      <c r="A11" s="2" t="s">
        <v>6</v>
      </c>
      <c r="B11" s="4">
        <v>0</v>
      </c>
    </row>
    <row r="12" spans="1:2" x14ac:dyDescent="0.2">
      <c r="A12" s="2" t="s">
        <v>7</v>
      </c>
      <c r="B12" s="4">
        <v>0</v>
      </c>
    </row>
    <row r="13" spans="1:2" x14ac:dyDescent="0.2">
      <c r="A13" s="2" t="s">
        <v>8</v>
      </c>
      <c r="B13" s="4">
        <v>0</v>
      </c>
    </row>
    <row r="14" spans="1:2" x14ac:dyDescent="0.2">
      <c r="A14" s="2" t="s">
        <v>9</v>
      </c>
      <c r="B14" s="4">
        <v>0</v>
      </c>
    </row>
    <row r="15" spans="1:2" x14ac:dyDescent="0.2">
      <c r="A15" s="2" t="s">
        <v>10</v>
      </c>
      <c r="B15" s="4">
        <v>0</v>
      </c>
    </row>
    <row r="16" spans="1:2" x14ac:dyDescent="0.2">
      <c r="A16" s="2" t="s">
        <v>11</v>
      </c>
      <c r="B16" s="4">
        <v>28</v>
      </c>
    </row>
    <row r="17" spans="1:2" x14ac:dyDescent="0.2">
      <c r="A17" s="2" t="s">
        <v>12</v>
      </c>
      <c r="B17" s="4">
        <v>30</v>
      </c>
    </row>
    <row r="18" spans="1:2" x14ac:dyDescent="0.2">
      <c r="A18" s="2" t="s">
        <v>13</v>
      </c>
      <c r="B18" s="4">
        <v>32</v>
      </c>
    </row>
    <row r="19" spans="1:2" x14ac:dyDescent="0.2">
      <c r="A19" s="2" t="s">
        <v>14</v>
      </c>
      <c r="B19" s="4">
        <v>0</v>
      </c>
    </row>
    <row r="20" spans="1:2" x14ac:dyDescent="0.2">
      <c r="A20" s="2" t="s">
        <v>15</v>
      </c>
      <c r="B20" s="4">
        <v>1</v>
      </c>
    </row>
    <row r="21" spans="1:2" x14ac:dyDescent="0.2">
      <c r="A21" s="2" t="s">
        <v>16</v>
      </c>
      <c r="B21" s="4">
        <v>10</v>
      </c>
    </row>
    <row r="22" spans="1:2" x14ac:dyDescent="0.2">
      <c r="A22" s="2" t="s">
        <v>17</v>
      </c>
      <c r="B22" s="4">
        <v>12</v>
      </c>
    </row>
    <row r="23" spans="1:2" x14ac:dyDescent="0.2">
      <c r="A23" s="2" t="s">
        <v>18</v>
      </c>
      <c r="B23" s="4">
        <v>0</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GP379"/>
  <sheetViews>
    <sheetView topLeftCell="A4" zoomScaleNormal="100" workbookViewId="0">
      <selection activeCell="A5" sqref="A5"/>
    </sheetView>
  </sheetViews>
  <sheetFormatPr baseColWidth="10" defaultColWidth="7.7109375" defaultRowHeight="16.5" x14ac:dyDescent="0.2"/>
  <cols>
    <col min="1" max="1" width="92.7109375" customWidth="1"/>
    <col min="3" max="3" width="8.5703125" bestFit="1" customWidth="1"/>
    <col min="4" max="5" width="9.5703125" style="75" customWidth="1"/>
    <col min="14" max="17" width="7.7109375" customWidth="1"/>
  </cols>
  <sheetData>
    <row r="1" spans="1:198" s="5" customFormat="1" ht="13.5" customHeight="1" x14ac:dyDescent="0.2">
      <c r="A1"/>
      <c r="B1" s="19"/>
      <c r="C1" s="19"/>
      <c r="D1" s="19"/>
      <c r="E1" s="20"/>
      <c r="F1" s="20"/>
      <c r="G1" s="20"/>
      <c r="H1" s="20"/>
      <c r="I1" s="20"/>
      <c r="J1" s="20"/>
      <c r="K1" s="20"/>
      <c r="L1" s="20"/>
      <c r="M1" s="20"/>
      <c r="N1" s="20"/>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row>
    <row r="2" spans="1:198" s="5" customFormat="1" ht="13.5" customHeight="1" x14ac:dyDescent="0.2">
      <c r="A2"/>
      <c r="B2" s="19"/>
      <c r="C2" s="19"/>
      <c r="D2" s="75"/>
      <c r="E2" s="75"/>
      <c r="F2" s="20"/>
      <c r="G2" s="20"/>
      <c r="H2" s="20"/>
      <c r="I2" s="20"/>
      <c r="J2" s="20"/>
      <c r="K2" s="20"/>
      <c r="L2" s="20"/>
      <c r="M2" s="20"/>
      <c r="N2" s="20"/>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row>
    <row r="3" spans="1:198" s="5" customFormat="1" ht="13.5" customHeight="1" x14ac:dyDescent="0.2">
      <c r="A3"/>
      <c r="B3" s="19"/>
      <c r="C3" s="19"/>
      <c r="D3" s="75"/>
      <c r="E3" s="75"/>
      <c r="F3" s="20"/>
      <c r="G3" s="20"/>
      <c r="H3" s="20"/>
      <c r="I3" s="20"/>
      <c r="J3" s="20"/>
      <c r="K3" s="20"/>
      <c r="L3" s="20"/>
      <c r="M3" s="20"/>
      <c r="N3" s="20"/>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row>
    <row r="4" spans="1:198" s="5" customFormat="1" ht="13.5" customHeight="1" x14ac:dyDescent="0.2">
      <c r="A4"/>
      <c r="B4" s="19"/>
      <c r="C4" s="19"/>
      <c r="D4" s="75"/>
      <c r="E4" s="75"/>
      <c r="F4" s="20"/>
      <c r="G4" s="20"/>
      <c r="H4" s="20"/>
      <c r="I4" s="20"/>
      <c r="J4" s="20"/>
      <c r="K4" s="20"/>
      <c r="L4" s="20"/>
      <c r="M4" s="20"/>
      <c r="N4" s="20"/>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row>
    <row r="5" spans="1:198" s="5" customFormat="1" ht="13.5" customHeight="1" x14ac:dyDescent="0.25">
      <c r="A5" s="9"/>
      <c r="B5" s="21"/>
      <c r="C5" s="22"/>
      <c r="D5" s="75"/>
      <c r="E5" s="75"/>
      <c r="F5" s="23"/>
      <c r="G5" s="23"/>
      <c r="H5" s="23"/>
      <c r="I5" s="23"/>
      <c r="J5" s="23"/>
      <c r="K5" s="23"/>
      <c r="L5" s="23"/>
      <c r="M5" s="23"/>
      <c r="N5" s="23"/>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row>
    <row r="6" spans="1:198" s="5" customFormat="1" ht="13.5" customHeight="1" x14ac:dyDescent="0.25">
      <c r="A6" s="12" t="s">
        <v>491</v>
      </c>
      <c r="B6" s="21"/>
      <c r="C6" s="22"/>
      <c r="D6" s="22"/>
      <c r="E6" s="22"/>
      <c r="F6" s="23"/>
      <c r="G6" s="23"/>
      <c r="H6" s="23"/>
      <c r="I6" s="23"/>
      <c r="J6" s="23"/>
      <c r="K6" s="23"/>
      <c r="L6" s="23"/>
      <c r="M6" s="23"/>
      <c r="N6" s="23"/>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row>
    <row r="7" spans="1:198" s="15" customFormat="1" ht="13.5" customHeight="1" x14ac:dyDescent="0.25">
      <c r="A7" s="17" t="s">
        <v>468</v>
      </c>
      <c r="B7" s="24"/>
      <c r="C7" s="24"/>
      <c r="D7" s="75"/>
      <c r="E7" s="75"/>
      <c r="F7" s="25"/>
      <c r="G7" s="25"/>
      <c r="H7" s="25"/>
      <c r="I7" s="25"/>
      <c r="J7" s="25"/>
      <c r="K7" s="25"/>
      <c r="L7" s="25"/>
      <c r="M7" s="25"/>
      <c r="N7" s="25"/>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row>
    <row r="8" spans="1:198" s="5" customFormat="1" ht="13.5" customHeight="1" thickBot="1" x14ac:dyDescent="0.25">
      <c r="A8"/>
      <c r="B8" s="26"/>
      <c r="C8" s="26"/>
      <c r="D8" s="26"/>
      <c r="E8" s="26"/>
      <c r="F8" s="19"/>
      <c r="G8" s="20"/>
      <c r="H8" s="20"/>
      <c r="I8" s="20"/>
      <c r="J8" s="20"/>
      <c r="K8" s="20"/>
      <c r="L8" s="20"/>
      <c r="M8" s="20"/>
      <c r="N8" s="20"/>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row>
    <row r="9" spans="1:198" s="44" customFormat="1" ht="45" customHeight="1" thickTop="1" x14ac:dyDescent="0.2">
      <c r="A9" s="28" t="s">
        <v>87</v>
      </c>
      <c r="B9" s="29" t="s">
        <v>89</v>
      </c>
      <c r="C9" s="29" t="s">
        <v>90</v>
      </c>
      <c r="D9" s="80" t="s">
        <v>487</v>
      </c>
      <c r="E9" s="80" t="s">
        <v>488</v>
      </c>
      <c r="F9" s="29" t="s">
        <v>93</v>
      </c>
      <c r="G9" s="29" t="s">
        <v>94</v>
      </c>
      <c r="H9" s="29" t="s">
        <v>95</v>
      </c>
      <c r="I9" s="29" t="s">
        <v>96</v>
      </c>
      <c r="J9" s="29" t="s">
        <v>97</v>
      </c>
      <c r="K9" s="29" t="s">
        <v>98</v>
      </c>
      <c r="L9" s="29" t="s">
        <v>99</v>
      </c>
      <c r="M9" s="29" t="s">
        <v>100</v>
      </c>
      <c r="N9" s="29" t="s">
        <v>88</v>
      </c>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row>
    <row r="10" spans="1:198" s="45" customFormat="1" ht="13.15" customHeight="1" x14ac:dyDescent="0.2">
      <c r="A10" s="57" t="s">
        <v>119</v>
      </c>
      <c r="B10" s="76">
        <v>10</v>
      </c>
      <c r="C10" s="76">
        <v>12</v>
      </c>
      <c r="D10" s="76">
        <v>12</v>
      </c>
      <c r="E10" s="76">
        <v>12</v>
      </c>
      <c r="F10" s="76">
        <v>12</v>
      </c>
      <c r="G10" s="76">
        <v>12</v>
      </c>
      <c r="H10" s="76">
        <v>11</v>
      </c>
      <c r="I10" s="76">
        <v>12</v>
      </c>
      <c r="J10" s="76">
        <v>11</v>
      </c>
      <c r="K10" s="76">
        <v>12</v>
      </c>
      <c r="L10" s="76">
        <v>13</v>
      </c>
      <c r="M10" s="76">
        <v>13</v>
      </c>
      <c r="N10" s="31">
        <f>M10</f>
        <v>13</v>
      </c>
      <c r="O10" s="84" t="s">
        <v>485</v>
      </c>
      <c r="P10" s="84"/>
      <c r="Q10" s="84"/>
      <c r="R10" s="84"/>
      <c r="S10" s="84"/>
      <c r="T10" s="84"/>
      <c r="U10" s="84"/>
      <c r="V10" s="84"/>
      <c r="W10" s="84"/>
      <c r="X10" s="84"/>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c r="EE10" s="46"/>
      <c r="EF10" s="46"/>
      <c r="EG10" s="46"/>
      <c r="EH10" s="46"/>
      <c r="EI10" s="46"/>
      <c r="EJ10" s="46"/>
      <c r="EK10" s="46"/>
      <c r="EL10" s="46"/>
      <c r="EM10" s="46"/>
      <c r="EN10" s="46"/>
      <c r="EO10" s="46"/>
      <c r="EP10" s="46"/>
      <c r="EQ10" s="46"/>
      <c r="ER10" s="46"/>
      <c r="ES10" s="46"/>
      <c r="ET10" s="46"/>
      <c r="EU10" s="46"/>
      <c r="EV10" s="46"/>
      <c r="EW10" s="46"/>
      <c r="EX10" s="46"/>
      <c r="EY10" s="46"/>
      <c r="EZ10" s="46"/>
      <c r="FA10" s="46"/>
      <c r="FB10" s="46"/>
      <c r="FC10" s="46"/>
      <c r="FD10" s="46"/>
      <c r="FE10" s="46"/>
      <c r="FF10" s="46"/>
      <c r="FG10" s="46"/>
      <c r="FH10" s="46"/>
      <c r="FI10" s="46"/>
      <c r="FJ10" s="46"/>
      <c r="FK10" s="46"/>
      <c r="FL10" s="46"/>
      <c r="FM10" s="46"/>
      <c r="FN10" s="46"/>
      <c r="FO10" s="46"/>
      <c r="FP10" s="46"/>
      <c r="FQ10" s="46"/>
      <c r="FR10" s="46"/>
      <c r="FS10" s="46"/>
      <c r="FT10" s="46"/>
      <c r="FU10" s="46"/>
      <c r="FV10" s="46"/>
      <c r="FW10" s="46"/>
      <c r="FX10" s="46"/>
      <c r="FY10" s="46"/>
      <c r="FZ10" s="46"/>
      <c r="GA10" s="46"/>
      <c r="GB10" s="46"/>
      <c r="GC10" s="46"/>
      <c r="GD10" s="46"/>
      <c r="GE10" s="46"/>
      <c r="GF10" s="46"/>
      <c r="GG10" s="46"/>
      <c r="GH10" s="46"/>
      <c r="GI10" s="46"/>
      <c r="GJ10" s="46"/>
      <c r="GK10" s="46"/>
      <c r="GL10" s="46"/>
      <c r="GM10" s="46"/>
      <c r="GN10" s="46"/>
      <c r="GO10" s="46"/>
      <c r="GP10" s="46"/>
    </row>
    <row r="11" spans="1:198" s="46" customFormat="1" ht="13.5" customHeight="1" x14ac:dyDescent="0.2">
      <c r="A11" s="43" t="s">
        <v>461</v>
      </c>
      <c r="B11" s="77">
        <f>+B13+B101+B107</f>
        <v>0</v>
      </c>
      <c r="C11" s="77">
        <f t="shared" ref="C11" si="0">+C13+C101+C107</f>
        <v>3</v>
      </c>
      <c r="D11" s="77">
        <f t="shared" ref="D11:F11" si="1">+D13+D101+D107</f>
        <v>1</v>
      </c>
      <c r="E11" s="77">
        <f t="shared" si="1"/>
        <v>5</v>
      </c>
      <c r="F11" s="77">
        <f t="shared" si="1"/>
        <v>2</v>
      </c>
      <c r="G11" s="77">
        <f>+G13+G101+G107</f>
        <v>2</v>
      </c>
      <c r="H11" s="77">
        <f t="shared" ref="H11:M11" si="2">+H13+H101+H107</f>
        <v>1</v>
      </c>
      <c r="I11" s="77">
        <f t="shared" si="2"/>
        <v>3</v>
      </c>
      <c r="J11" s="77">
        <f t="shared" si="2"/>
        <v>3</v>
      </c>
      <c r="K11" s="77">
        <f t="shared" si="2"/>
        <v>4</v>
      </c>
      <c r="L11" s="77">
        <f t="shared" si="2"/>
        <v>4</v>
      </c>
      <c r="M11" s="77">
        <f t="shared" si="2"/>
        <v>2</v>
      </c>
      <c r="N11" s="31">
        <f>SUM(B11:M11)</f>
        <v>30</v>
      </c>
      <c r="O11" s="73"/>
      <c r="P11" s="73"/>
      <c r="Q11" s="73"/>
      <c r="R11" s="73"/>
      <c r="S11" s="73"/>
      <c r="T11" s="73"/>
    </row>
    <row r="12" spans="1:198" s="46" customFormat="1" ht="13.5" customHeight="1" x14ac:dyDescent="0.2">
      <c r="A12" s="47" t="s">
        <v>102</v>
      </c>
      <c r="B12" s="33"/>
      <c r="C12" s="74"/>
      <c r="D12" s="33"/>
      <c r="E12" s="33"/>
      <c r="F12" s="33"/>
      <c r="G12" s="33"/>
      <c r="H12" s="33"/>
      <c r="I12" s="33"/>
      <c r="J12" s="33"/>
      <c r="K12" s="33"/>
      <c r="L12" s="33"/>
      <c r="M12" s="33"/>
      <c r="N12" s="31"/>
    </row>
    <row r="13" spans="1:198" s="48" customFormat="1" ht="13.5" customHeight="1" x14ac:dyDescent="0.2">
      <c r="A13" s="47" t="s">
        <v>121</v>
      </c>
      <c r="B13" s="77">
        <f>+B14+B23+B30+B37+B54+B87+B98+B99</f>
        <v>0</v>
      </c>
      <c r="C13" s="77">
        <f>+C14+C23+C30+C37+C54+C87+C98+C99</f>
        <v>2</v>
      </c>
      <c r="D13" s="77">
        <f t="shared" ref="D13:F13" si="3">+D14+D23+D30+D37+D54+D87+D98+D99</f>
        <v>0</v>
      </c>
      <c r="E13" s="77">
        <f t="shared" si="3"/>
        <v>4</v>
      </c>
      <c r="F13" s="77">
        <f t="shared" si="3"/>
        <v>2</v>
      </c>
      <c r="G13" s="77">
        <f>+G14+G23+G30+G37+G54+G87+G98+G99</f>
        <v>2</v>
      </c>
      <c r="H13" s="77">
        <f t="shared" ref="H13:M13" si="4">+H14+H23+H30+H37+H54+H87+H98+H99</f>
        <v>0</v>
      </c>
      <c r="I13" s="77">
        <f t="shared" si="4"/>
        <v>1</v>
      </c>
      <c r="J13" s="77">
        <f t="shared" si="4"/>
        <v>3</v>
      </c>
      <c r="K13" s="77">
        <f t="shared" si="4"/>
        <v>1</v>
      </c>
      <c r="L13" s="77">
        <f t="shared" si="4"/>
        <v>3</v>
      </c>
      <c r="M13" s="77">
        <f t="shared" si="4"/>
        <v>1</v>
      </c>
      <c r="N13" s="31">
        <f t="shared" ref="N13:N73" si="5">SUM(B13:M13)</f>
        <v>19</v>
      </c>
    </row>
    <row r="14" spans="1:198" s="48" customFormat="1" ht="13.5" customHeight="1" x14ac:dyDescent="0.2">
      <c r="A14" s="47" t="s">
        <v>141</v>
      </c>
      <c r="B14" s="66">
        <f>+SUM(B15:B22)</f>
        <v>0</v>
      </c>
      <c r="C14" s="66">
        <f t="shared" ref="C14" si="6">+SUM(C15:C22)</f>
        <v>0</v>
      </c>
      <c r="D14" s="66">
        <f t="shared" ref="D14" si="7">+SUM(D15:D22)</f>
        <v>0</v>
      </c>
      <c r="E14" s="66">
        <f t="shared" ref="E14" si="8">+SUM(E15:E22)</f>
        <v>0</v>
      </c>
      <c r="F14" s="66">
        <f t="shared" ref="F14" si="9">+SUM(F15:F22)</f>
        <v>0</v>
      </c>
      <c r="G14" s="66">
        <f t="shared" ref="G14" si="10">+SUM(G15:G22)</f>
        <v>2</v>
      </c>
      <c r="H14" s="66">
        <f t="shared" ref="H14" si="11">+SUM(H15:H22)</f>
        <v>0</v>
      </c>
      <c r="I14" s="66">
        <f t="shared" ref="I14" si="12">+SUM(I15:I22)</f>
        <v>0</v>
      </c>
      <c r="J14" s="66">
        <f t="shared" ref="J14" si="13">+SUM(J15:J22)</f>
        <v>0</v>
      </c>
      <c r="K14" s="66">
        <f t="shared" ref="K14" si="14">+SUM(K15:K22)</f>
        <v>0</v>
      </c>
      <c r="L14" s="66">
        <f t="shared" ref="L14" si="15">+SUM(L15:L22)</f>
        <v>0</v>
      </c>
      <c r="M14" s="66">
        <f t="shared" ref="M14" si="16">+SUM(M15:M22)</f>
        <v>0</v>
      </c>
      <c r="N14" s="31">
        <f t="shared" si="5"/>
        <v>2</v>
      </c>
    </row>
    <row r="15" spans="1:198" s="46" customFormat="1" ht="13.5" customHeight="1" x14ac:dyDescent="0.2">
      <c r="A15" s="43" t="s">
        <v>142</v>
      </c>
      <c r="B15" s="60">
        <v>0</v>
      </c>
      <c r="C15" s="60">
        <v>0</v>
      </c>
      <c r="D15" s="60">
        <v>0</v>
      </c>
      <c r="E15" s="60">
        <v>0</v>
      </c>
      <c r="F15" s="60">
        <v>0</v>
      </c>
      <c r="G15" s="60">
        <v>0</v>
      </c>
      <c r="H15" s="60">
        <v>0</v>
      </c>
      <c r="I15" s="60">
        <v>0</v>
      </c>
      <c r="J15" s="60">
        <v>0</v>
      </c>
      <c r="K15" s="60">
        <v>0</v>
      </c>
      <c r="L15" s="60">
        <v>0</v>
      </c>
      <c r="M15" s="60">
        <v>0</v>
      </c>
      <c r="N15" s="31">
        <f t="shared" ref="N15:N22" si="17">SUM(B15:M15)</f>
        <v>0</v>
      </c>
    </row>
    <row r="16" spans="1:198" s="46" customFormat="1" ht="13.5" customHeight="1" x14ac:dyDescent="0.2">
      <c r="A16" s="43" t="s">
        <v>143</v>
      </c>
      <c r="B16" s="60">
        <v>0</v>
      </c>
      <c r="C16" s="60">
        <v>0</v>
      </c>
      <c r="D16" s="60">
        <v>0</v>
      </c>
      <c r="E16" s="60">
        <v>0</v>
      </c>
      <c r="F16" s="60">
        <v>0</v>
      </c>
      <c r="G16" s="60">
        <v>0</v>
      </c>
      <c r="H16" s="60">
        <v>0</v>
      </c>
      <c r="I16" s="60">
        <v>0</v>
      </c>
      <c r="J16" s="60">
        <v>0</v>
      </c>
      <c r="K16" s="60">
        <v>0</v>
      </c>
      <c r="L16" s="60">
        <v>0</v>
      </c>
      <c r="M16" s="60">
        <v>0</v>
      </c>
      <c r="N16" s="31">
        <f t="shared" si="17"/>
        <v>0</v>
      </c>
    </row>
    <row r="17" spans="1:14" s="46" customFormat="1" ht="13.5" customHeight="1" x14ac:dyDescent="0.2">
      <c r="A17" s="43" t="s">
        <v>144</v>
      </c>
      <c r="B17" s="60">
        <v>0</v>
      </c>
      <c r="C17" s="60">
        <v>0</v>
      </c>
      <c r="D17" s="60">
        <v>0</v>
      </c>
      <c r="E17" s="60">
        <v>0</v>
      </c>
      <c r="F17" s="60">
        <v>0</v>
      </c>
      <c r="G17" s="60">
        <v>2</v>
      </c>
      <c r="H17" s="60">
        <v>0</v>
      </c>
      <c r="I17" s="60">
        <v>0</v>
      </c>
      <c r="J17" s="60">
        <v>0</v>
      </c>
      <c r="K17" s="60">
        <v>0</v>
      </c>
      <c r="L17" s="60">
        <v>0</v>
      </c>
      <c r="M17" s="60">
        <v>0</v>
      </c>
      <c r="N17" s="31">
        <f t="shared" si="17"/>
        <v>2</v>
      </c>
    </row>
    <row r="18" spans="1:14" s="46" customFormat="1" ht="13.5" customHeight="1" x14ac:dyDescent="0.2">
      <c r="A18" s="43" t="s">
        <v>145</v>
      </c>
      <c r="B18" s="60">
        <v>0</v>
      </c>
      <c r="C18" s="60">
        <v>0</v>
      </c>
      <c r="D18" s="60">
        <v>0</v>
      </c>
      <c r="E18" s="60">
        <v>0</v>
      </c>
      <c r="F18" s="60">
        <v>0</v>
      </c>
      <c r="G18" s="60">
        <v>0</v>
      </c>
      <c r="H18" s="60">
        <v>0</v>
      </c>
      <c r="I18" s="60">
        <v>0</v>
      </c>
      <c r="J18" s="60">
        <v>0</v>
      </c>
      <c r="K18" s="60">
        <v>0</v>
      </c>
      <c r="L18" s="60">
        <v>0</v>
      </c>
      <c r="M18" s="60">
        <v>0</v>
      </c>
      <c r="N18" s="31">
        <f t="shared" si="17"/>
        <v>0</v>
      </c>
    </row>
    <row r="19" spans="1:14" s="46" customFormat="1" ht="13.5" customHeight="1" x14ac:dyDescent="0.2">
      <c r="A19" s="43" t="s">
        <v>146</v>
      </c>
      <c r="B19" s="60">
        <v>0</v>
      </c>
      <c r="C19" s="60">
        <v>0</v>
      </c>
      <c r="D19" s="60">
        <v>0</v>
      </c>
      <c r="E19" s="60">
        <v>0</v>
      </c>
      <c r="F19" s="60">
        <v>0</v>
      </c>
      <c r="G19" s="60">
        <v>0</v>
      </c>
      <c r="H19" s="60">
        <v>0</v>
      </c>
      <c r="I19" s="60">
        <v>0</v>
      </c>
      <c r="J19" s="60">
        <v>0</v>
      </c>
      <c r="K19" s="60">
        <v>0</v>
      </c>
      <c r="L19" s="60">
        <v>0</v>
      </c>
      <c r="M19" s="60">
        <v>0</v>
      </c>
      <c r="N19" s="31">
        <f t="shared" si="17"/>
        <v>0</v>
      </c>
    </row>
    <row r="20" spans="1:14" s="46" customFormat="1" ht="13.5" customHeight="1" x14ac:dyDescent="0.2">
      <c r="A20" s="43" t="s">
        <v>147</v>
      </c>
      <c r="B20" s="60">
        <v>0</v>
      </c>
      <c r="C20" s="60">
        <v>0</v>
      </c>
      <c r="D20" s="60">
        <v>0</v>
      </c>
      <c r="E20" s="60">
        <v>0</v>
      </c>
      <c r="F20" s="60">
        <v>0</v>
      </c>
      <c r="G20" s="60">
        <v>0</v>
      </c>
      <c r="H20" s="60">
        <v>0</v>
      </c>
      <c r="I20" s="60">
        <v>0</v>
      </c>
      <c r="J20" s="60">
        <v>0</v>
      </c>
      <c r="K20" s="60">
        <v>0</v>
      </c>
      <c r="L20" s="60">
        <v>0</v>
      </c>
      <c r="M20" s="60">
        <v>0</v>
      </c>
      <c r="N20" s="31">
        <f t="shared" si="17"/>
        <v>0</v>
      </c>
    </row>
    <row r="21" spans="1:14" s="46" customFormat="1" ht="13.5" customHeight="1" x14ac:dyDescent="0.2">
      <c r="A21" s="43" t="s">
        <v>148</v>
      </c>
      <c r="B21" s="60">
        <v>0</v>
      </c>
      <c r="C21" s="60">
        <v>0</v>
      </c>
      <c r="D21" s="60">
        <v>0</v>
      </c>
      <c r="E21" s="60">
        <v>0</v>
      </c>
      <c r="F21" s="60">
        <v>0</v>
      </c>
      <c r="G21" s="60">
        <v>0</v>
      </c>
      <c r="H21" s="60">
        <v>0</v>
      </c>
      <c r="I21" s="60">
        <v>0</v>
      </c>
      <c r="J21" s="60">
        <v>0</v>
      </c>
      <c r="K21" s="60">
        <v>0</v>
      </c>
      <c r="L21" s="60">
        <v>0</v>
      </c>
      <c r="M21" s="60">
        <v>0</v>
      </c>
      <c r="N21" s="31">
        <f t="shared" si="17"/>
        <v>0</v>
      </c>
    </row>
    <row r="22" spans="1:14" s="46" customFormat="1" ht="13.5" customHeight="1" x14ac:dyDescent="0.2">
      <c r="A22" s="43" t="s">
        <v>149</v>
      </c>
      <c r="B22" s="60">
        <v>0</v>
      </c>
      <c r="C22" s="60">
        <v>0</v>
      </c>
      <c r="D22" s="60">
        <v>0</v>
      </c>
      <c r="E22" s="60">
        <v>0</v>
      </c>
      <c r="F22" s="60">
        <v>0</v>
      </c>
      <c r="G22" s="60">
        <v>0</v>
      </c>
      <c r="H22" s="60">
        <v>0</v>
      </c>
      <c r="I22" s="60">
        <v>0</v>
      </c>
      <c r="J22" s="60">
        <v>0</v>
      </c>
      <c r="K22" s="60">
        <v>0</v>
      </c>
      <c r="L22" s="60">
        <v>0</v>
      </c>
      <c r="M22" s="60">
        <v>0</v>
      </c>
      <c r="N22" s="31">
        <f t="shared" si="17"/>
        <v>0</v>
      </c>
    </row>
    <row r="23" spans="1:14" s="48" customFormat="1" ht="13.5" customHeight="1" x14ac:dyDescent="0.2">
      <c r="A23" s="47" t="s">
        <v>150</v>
      </c>
      <c r="B23" s="66">
        <f>+SUM(B24:B29)</f>
        <v>0</v>
      </c>
      <c r="C23" s="66">
        <f t="shared" ref="C23" si="18">+SUM(C24:C29)</f>
        <v>0</v>
      </c>
      <c r="D23" s="66">
        <f t="shared" ref="D23:M23" si="19">+SUM(D24:D29)</f>
        <v>0</v>
      </c>
      <c r="E23" s="66">
        <f t="shared" si="19"/>
        <v>0</v>
      </c>
      <c r="F23" s="66">
        <f t="shared" si="19"/>
        <v>0</v>
      </c>
      <c r="G23" s="66">
        <f t="shared" si="19"/>
        <v>0</v>
      </c>
      <c r="H23" s="66">
        <f t="shared" si="19"/>
        <v>0</v>
      </c>
      <c r="I23" s="66">
        <f t="shared" si="19"/>
        <v>0</v>
      </c>
      <c r="J23" s="66">
        <f t="shared" si="19"/>
        <v>0</v>
      </c>
      <c r="K23" s="66">
        <f t="shared" si="19"/>
        <v>0</v>
      </c>
      <c r="L23" s="66">
        <f t="shared" si="19"/>
        <v>1</v>
      </c>
      <c r="M23" s="66">
        <f t="shared" si="19"/>
        <v>0</v>
      </c>
      <c r="N23" s="31">
        <f t="shared" si="5"/>
        <v>1</v>
      </c>
    </row>
    <row r="24" spans="1:14" s="46" customFormat="1" ht="13.5" customHeight="1" x14ac:dyDescent="0.2">
      <c r="A24" s="43" t="s">
        <v>151</v>
      </c>
      <c r="B24" s="60">
        <v>0</v>
      </c>
      <c r="C24" s="60">
        <v>0</v>
      </c>
      <c r="D24" s="60">
        <v>0</v>
      </c>
      <c r="E24" s="60">
        <v>0</v>
      </c>
      <c r="F24" s="60">
        <v>0</v>
      </c>
      <c r="G24" s="60">
        <v>0</v>
      </c>
      <c r="H24" s="60">
        <v>0</v>
      </c>
      <c r="I24" s="60">
        <v>0</v>
      </c>
      <c r="J24" s="60">
        <v>0</v>
      </c>
      <c r="K24" s="60">
        <v>0</v>
      </c>
      <c r="L24" s="60">
        <v>0</v>
      </c>
      <c r="M24" s="60">
        <v>0</v>
      </c>
      <c r="N24" s="31">
        <f t="shared" si="5"/>
        <v>0</v>
      </c>
    </row>
    <row r="25" spans="1:14" s="46" customFormat="1" ht="13.5" customHeight="1" x14ac:dyDescent="0.2">
      <c r="A25" s="43" t="s">
        <v>152</v>
      </c>
      <c r="B25" s="60">
        <v>0</v>
      </c>
      <c r="C25" s="60">
        <v>0</v>
      </c>
      <c r="D25" s="60">
        <v>0</v>
      </c>
      <c r="E25" s="60">
        <v>0</v>
      </c>
      <c r="F25" s="60">
        <v>0</v>
      </c>
      <c r="G25" s="60">
        <v>0</v>
      </c>
      <c r="H25" s="60">
        <v>0</v>
      </c>
      <c r="I25" s="60">
        <v>0</v>
      </c>
      <c r="J25" s="60">
        <v>0</v>
      </c>
      <c r="K25" s="60">
        <v>0</v>
      </c>
      <c r="L25" s="60">
        <v>0</v>
      </c>
      <c r="M25" s="60">
        <v>0</v>
      </c>
      <c r="N25" s="31">
        <f t="shared" si="5"/>
        <v>0</v>
      </c>
    </row>
    <row r="26" spans="1:14" s="46" customFormat="1" ht="13.5" customHeight="1" x14ac:dyDescent="0.2">
      <c r="A26" s="43" t="s">
        <v>153</v>
      </c>
      <c r="B26" s="60">
        <v>0</v>
      </c>
      <c r="C26" s="60">
        <v>0</v>
      </c>
      <c r="D26" s="60">
        <v>0</v>
      </c>
      <c r="E26" s="60">
        <v>0</v>
      </c>
      <c r="F26" s="60">
        <v>0</v>
      </c>
      <c r="G26" s="60">
        <v>0</v>
      </c>
      <c r="H26" s="60">
        <v>0</v>
      </c>
      <c r="I26" s="60">
        <v>0</v>
      </c>
      <c r="J26" s="60">
        <v>0</v>
      </c>
      <c r="K26" s="60">
        <v>0</v>
      </c>
      <c r="L26" s="60">
        <v>0</v>
      </c>
      <c r="M26" s="60">
        <v>0</v>
      </c>
      <c r="N26" s="31">
        <f t="shared" si="5"/>
        <v>0</v>
      </c>
    </row>
    <row r="27" spans="1:14" s="46" customFormat="1" ht="13.5" customHeight="1" x14ac:dyDescent="0.2">
      <c r="A27" s="43" t="s">
        <v>154</v>
      </c>
      <c r="B27" s="60">
        <v>0</v>
      </c>
      <c r="C27" s="60">
        <v>0</v>
      </c>
      <c r="D27" s="60">
        <v>0</v>
      </c>
      <c r="E27" s="60">
        <v>0</v>
      </c>
      <c r="F27" s="60">
        <v>0</v>
      </c>
      <c r="G27" s="60">
        <v>0</v>
      </c>
      <c r="H27" s="60">
        <v>0</v>
      </c>
      <c r="I27" s="60">
        <v>0</v>
      </c>
      <c r="J27" s="60">
        <v>0</v>
      </c>
      <c r="K27" s="60">
        <v>0</v>
      </c>
      <c r="L27" s="60">
        <v>0</v>
      </c>
      <c r="M27" s="60">
        <v>0</v>
      </c>
      <c r="N27" s="31">
        <f t="shared" si="5"/>
        <v>0</v>
      </c>
    </row>
    <row r="28" spans="1:14" s="46" customFormat="1" ht="13.5" customHeight="1" x14ac:dyDescent="0.2">
      <c r="A28" s="43" t="s">
        <v>155</v>
      </c>
      <c r="B28" s="60">
        <v>0</v>
      </c>
      <c r="C28" s="60">
        <v>0</v>
      </c>
      <c r="D28" s="60">
        <v>0</v>
      </c>
      <c r="E28" s="60">
        <v>0</v>
      </c>
      <c r="F28" s="60">
        <v>0</v>
      </c>
      <c r="G28" s="60">
        <v>0</v>
      </c>
      <c r="H28" s="60">
        <v>0</v>
      </c>
      <c r="I28" s="60">
        <v>0</v>
      </c>
      <c r="J28" s="60">
        <v>0</v>
      </c>
      <c r="K28" s="60">
        <v>0</v>
      </c>
      <c r="L28" s="60">
        <v>0</v>
      </c>
      <c r="M28" s="60">
        <v>0</v>
      </c>
      <c r="N28" s="31">
        <f t="shared" si="5"/>
        <v>0</v>
      </c>
    </row>
    <row r="29" spans="1:14" s="46" customFormat="1" ht="13.5" customHeight="1" x14ac:dyDescent="0.2">
      <c r="A29" s="43" t="s">
        <v>156</v>
      </c>
      <c r="B29" s="60">
        <v>0</v>
      </c>
      <c r="C29" s="60">
        <v>0</v>
      </c>
      <c r="D29" s="60">
        <v>0</v>
      </c>
      <c r="E29" s="60">
        <v>0</v>
      </c>
      <c r="F29" s="60">
        <v>0</v>
      </c>
      <c r="G29" s="60">
        <v>0</v>
      </c>
      <c r="H29" s="60">
        <v>0</v>
      </c>
      <c r="I29" s="60">
        <v>0</v>
      </c>
      <c r="J29" s="60">
        <v>0</v>
      </c>
      <c r="K29" s="60">
        <v>0</v>
      </c>
      <c r="L29" s="60">
        <v>1</v>
      </c>
      <c r="M29" s="60">
        <v>0</v>
      </c>
      <c r="N29" s="31">
        <f t="shared" si="5"/>
        <v>1</v>
      </c>
    </row>
    <row r="30" spans="1:14" s="48" customFormat="1" ht="13.5" customHeight="1" x14ac:dyDescent="0.2">
      <c r="A30" s="47" t="s">
        <v>157</v>
      </c>
      <c r="B30" s="66">
        <f>+SUM(B31:B36)</f>
        <v>0</v>
      </c>
      <c r="C30" s="66">
        <f t="shared" ref="C30" si="20">+SUM(C31:C36)</f>
        <v>0</v>
      </c>
      <c r="D30" s="66">
        <f t="shared" ref="D30:M30" si="21">+SUM(D31:D36)</f>
        <v>0</v>
      </c>
      <c r="E30" s="66">
        <f t="shared" si="21"/>
        <v>0</v>
      </c>
      <c r="F30" s="66">
        <f t="shared" si="21"/>
        <v>0</v>
      </c>
      <c r="G30" s="66">
        <f t="shared" si="21"/>
        <v>0</v>
      </c>
      <c r="H30" s="66">
        <f t="shared" si="21"/>
        <v>0</v>
      </c>
      <c r="I30" s="66">
        <f t="shared" si="21"/>
        <v>0</v>
      </c>
      <c r="J30" s="66">
        <f t="shared" si="21"/>
        <v>0</v>
      </c>
      <c r="K30" s="66">
        <f t="shared" si="21"/>
        <v>0</v>
      </c>
      <c r="L30" s="66">
        <f t="shared" si="21"/>
        <v>0</v>
      </c>
      <c r="M30" s="66">
        <f t="shared" si="21"/>
        <v>0</v>
      </c>
      <c r="N30" s="31">
        <f t="shared" si="5"/>
        <v>0</v>
      </c>
    </row>
    <row r="31" spans="1:14" s="46" customFormat="1" ht="13.5" customHeight="1" x14ac:dyDescent="0.2">
      <c r="A31" s="43" t="s">
        <v>158</v>
      </c>
      <c r="B31" s="60">
        <v>0</v>
      </c>
      <c r="C31" s="60">
        <v>0</v>
      </c>
      <c r="D31" s="60">
        <v>0</v>
      </c>
      <c r="E31" s="60">
        <v>0</v>
      </c>
      <c r="F31" s="60">
        <v>0</v>
      </c>
      <c r="G31" s="60">
        <v>0</v>
      </c>
      <c r="H31" s="60">
        <v>0</v>
      </c>
      <c r="I31" s="60">
        <v>0</v>
      </c>
      <c r="J31" s="60">
        <v>0</v>
      </c>
      <c r="K31" s="60">
        <v>0</v>
      </c>
      <c r="L31" s="60">
        <v>0</v>
      </c>
      <c r="M31" s="60">
        <v>0</v>
      </c>
      <c r="N31" s="31">
        <f t="shared" si="5"/>
        <v>0</v>
      </c>
    </row>
    <row r="32" spans="1:14" s="46" customFormat="1" ht="13.5" customHeight="1" x14ac:dyDescent="0.2">
      <c r="A32" s="43" t="s">
        <v>159</v>
      </c>
      <c r="B32" s="60">
        <v>0</v>
      </c>
      <c r="C32" s="60">
        <v>0</v>
      </c>
      <c r="D32" s="60">
        <v>0</v>
      </c>
      <c r="E32" s="60">
        <v>0</v>
      </c>
      <c r="F32" s="60">
        <v>0</v>
      </c>
      <c r="G32" s="60">
        <v>0</v>
      </c>
      <c r="H32" s="60">
        <v>0</v>
      </c>
      <c r="I32" s="60">
        <v>0</v>
      </c>
      <c r="J32" s="60">
        <v>0</v>
      </c>
      <c r="K32" s="60">
        <v>0</v>
      </c>
      <c r="L32" s="60">
        <v>0</v>
      </c>
      <c r="M32" s="60">
        <v>0</v>
      </c>
      <c r="N32" s="31">
        <f t="shared" si="5"/>
        <v>0</v>
      </c>
    </row>
    <row r="33" spans="1:14" s="46" customFormat="1" ht="13.5" customHeight="1" x14ac:dyDescent="0.2">
      <c r="A33" s="43" t="s">
        <v>160</v>
      </c>
      <c r="B33" s="60">
        <v>0</v>
      </c>
      <c r="C33" s="60">
        <v>0</v>
      </c>
      <c r="D33" s="60">
        <v>0</v>
      </c>
      <c r="E33" s="60">
        <v>0</v>
      </c>
      <c r="F33" s="60">
        <v>0</v>
      </c>
      <c r="G33" s="60">
        <v>0</v>
      </c>
      <c r="H33" s="60">
        <v>0</v>
      </c>
      <c r="I33" s="60">
        <v>0</v>
      </c>
      <c r="J33" s="60">
        <v>0</v>
      </c>
      <c r="K33" s="60">
        <v>0</v>
      </c>
      <c r="L33" s="60">
        <v>0</v>
      </c>
      <c r="M33" s="60">
        <v>0</v>
      </c>
      <c r="N33" s="31">
        <f t="shared" si="5"/>
        <v>0</v>
      </c>
    </row>
    <row r="34" spans="1:14" s="46" customFormat="1" ht="13.5" customHeight="1" x14ac:dyDescent="0.2">
      <c r="A34" s="43" t="s">
        <v>161</v>
      </c>
      <c r="B34" s="60">
        <v>0</v>
      </c>
      <c r="C34" s="60">
        <v>0</v>
      </c>
      <c r="D34" s="60">
        <v>0</v>
      </c>
      <c r="E34" s="60">
        <v>0</v>
      </c>
      <c r="F34" s="60">
        <v>0</v>
      </c>
      <c r="G34" s="60">
        <v>0</v>
      </c>
      <c r="H34" s="60">
        <v>0</v>
      </c>
      <c r="I34" s="60">
        <v>0</v>
      </c>
      <c r="J34" s="60">
        <v>0</v>
      </c>
      <c r="K34" s="60">
        <v>0</v>
      </c>
      <c r="L34" s="60">
        <v>0</v>
      </c>
      <c r="M34" s="60">
        <v>0</v>
      </c>
      <c r="N34" s="31">
        <f t="shared" si="5"/>
        <v>0</v>
      </c>
    </row>
    <row r="35" spans="1:14" s="46" customFormat="1" ht="13.5" customHeight="1" x14ac:dyDescent="0.2">
      <c r="A35" s="43" t="s">
        <v>162</v>
      </c>
      <c r="B35" s="60">
        <v>0</v>
      </c>
      <c r="C35" s="60">
        <v>0</v>
      </c>
      <c r="D35" s="60">
        <v>0</v>
      </c>
      <c r="E35" s="60">
        <v>0</v>
      </c>
      <c r="F35" s="60">
        <v>0</v>
      </c>
      <c r="G35" s="60">
        <v>0</v>
      </c>
      <c r="H35" s="60">
        <v>0</v>
      </c>
      <c r="I35" s="60">
        <v>0</v>
      </c>
      <c r="J35" s="60">
        <v>0</v>
      </c>
      <c r="K35" s="60">
        <v>0</v>
      </c>
      <c r="L35" s="60">
        <v>0</v>
      </c>
      <c r="M35" s="60">
        <v>0</v>
      </c>
      <c r="N35" s="31">
        <f t="shared" si="5"/>
        <v>0</v>
      </c>
    </row>
    <row r="36" spans="1:14" s="46" customFormat="1" ht="13.5" customHeight="1" x14ac:dyDescent="0.2">
      <c r="A36" s="43" t="s">
        <v>163</v>
      </c>
      <c r="B36" s="60">
        <v>0</v>
      </c>
      <c r="C36" s="60">
        <v>0</v>
      </c>
      <c r="D36" s="60">
        <v>0</v>
      </c>
      <c r="E36" s="60">
        <v>0</v>
      </c>
      <c r="F36" s="60">
        <v>0</v>
      </c>
      <c r="G36" s="60">
        <v>0</v>
      </c>
      <c r="H36" s="60">
        <v>0</v>
      </c>
      <c r="I36" s="60">
        <v>0</v>
      </c>
      <c r="J36" s="60">
        <v>0</v>
      </c>
      <c r="K36" s="60">
        <v>0</v>
      </c>
      <c r="L36" s="60">
        <v>0</v>
      </c>
      <c r="M36" s="60">
        <v>0</v>
      </c>
      <c r="N36" s="31">
        <f t="shared" si="5"/>
        <v>0</v>
      </c>
    </row>
    <row r="37" spans="1:14" s="48" customFormat="1" ht="13.5" customHeight="1" x14ac:dyDescent="0.2">
      <c r="A37" s="47" t="s">
        <v>164</v>
      </c>
      <c r="B37" s="66">
        <f>+B38+B42+B46+B50</f>
        <v>0</v>
      </c>
      <c r="C37" s="66">
        <f t="shared" ref="C37" si="22">+C38+C42+C46+C50</f>
        <v>0</v>
      </c>
      <c r="D37" s="66">
        <f t="shared" ref="D37:M37" si="23">+D38+D42+D46+D50</f>
        <v>0</v>
      </c>
      <c r="E37" s="66">
        <f t="shared" si="23"/>
        <v>1</v>
      </c>
      <c r="F37" s="66">
        <f t="shared" si="23"/>
        <v>0</v>
      </c>
      <c r="G37" s="66">
        <f t="shared" si="23"/>
        <v>0</v>
      </c>
      <c r="H37" s="66">
        <f t="shared" si="23"/>
        <v>0</v>
      </c>
      <c r="I37" s="66">
        <f t="shared" si="23"/>
        <v>1</v>
      </c>
      <c r="J37" s="66">
        <f t="shared" si="23"/>
        <v>0</v>
      </c>
      <c r="K37" s="66">
        <f t="shared" si="23"/>
        <v>0</v>
      </c>
      <c r="L37" s="66">
        <f t="shared" si="23"/>
        <v>0</v>
      </c>
      <c r="M37" s="66">
        <f t="shared" si="23"/>
        <v>0</v>
      </c>
      <c r="N37" s="31">
        <f t="shared" si="5"/>
        <v>2</v>
      </c>
    </row>
    <row r="38" spans="1:14" s="48" customFormat="1" ht="13.5" customHeight="1" x14ac:dyDescent="0.2">
      <c r="A38" s="47" t="s">
        <v>165</v>
      </c>
      <c r="B38" s="66">
        <f t="shared" ref="B38:C38" si="24">+SUM(B39:B41)</f>
        <v>0</v>
      </c>
      <c r="C38" s="66">
        <f t="shared" si="24"/>
        <v>0</v>
      </c>
      <c r="D38" s="66">
        <f t="shared" ref="D38" si="25">+SUM(D39:D41)</f>
        <v>0</v>
      </c>
      <c r="E38" s="66">
        <f t="shared" ref="E38" si="26">+SUM(E39:E41)</f>
        <v>1</v>
      </c>
      <c r="F38" s="66">
        <f t="shared" ref="F38" si="27">+SUM(F39:F41)</f>
        <v>0</v>
      </c>
      <c r="G38" s="66">
        <f t="shared" ref="G38" si="28">+SUM(G39:G41)</f>
        <v>0</v>
      </c>
      <c r="H38" s="66">
        <f t="shared" ref="H38" si="29">+SUM(H39:H41)</f>
        <v>0</v>
      </c>
      <c r="I38" s="66">
        <f t="shared" ref="I38" si="30">+SUM(I39:I41)</f>
        <v>1</v>
      </c>
      <c r="J38" s="66">
        <f t="shared" ref="J38" si="31">+SUM(J39:J41)</f>
        <v>0</v>
      </c>
      <c r="K38" s="66">
        <f t="shared" ref="K38" si="32">+SUM(K39:K41)</f>
        <v>0</v>
      </c>
      <c r="L38" s="66">
        <f t="shared" ref="L38" si="33">+SUM(L39:L41)</f>
        <v>0</v>
      </c>
      <c r="M38" s="66">
        <f t="shared" ref="M38" si="34">+SUM(M39:M41)</f>
        <v>0</v>
      </c>
      <c r="N38" s="31">
        <f t="shared" si="5"/>
        <v>2</v>
      </c>
    </row>
    <row r="39" spans="1:14" s="46" customFormat="1" ht="13.5" customHeight="1" x14ac:dyDescent="0.2">
      <c r="A39" s="43" t="s">
        <v>166</v>
      </c>
      <c r="B39" s="60">
        <v>0</v>
      </c>
      <c r="C39" s="60">
        <v>0</v>
      </c>
      <c r="D39" s="60">
        <v>0</v>
      </c>
      <c r="E39" s="60">
        <v>1</v>
      </c>
      <c r="F39" s="60">
        <v>0</v>
      </c>
      <c r="G39" s="60">
        <v>0</v>
      </c>
      <c r="H39" s="60">
        <v>0</v>
      </c>
      <c r="I39" s="60">
        <v>1</v>
      </c>
      <c r="J39" s="60">
        <v>0</v>
      </c>
      <c r="K39" s="60">
        <v>0</v>
      </c>
      <c r="L39" s="60">
        <v>0</v>
      </c>
      <c r="M39" s="60">
        <v>0</v>
      </c>
      <c r="N39" s="31">
        <f t="shared" si="5"/>
        <v>2</v>
      </c>
    </row>
    <row r="40" spans="1:14" s="46" customFormat="1" ht="13.5" customHeight="1" x14ac:dyDescent="0.2">
      <c r="A40" s="43" t="s">
        <v>167</v>
      </c>
      <c r="B40" s="60">
        <v>0</v>
      </c>
      <c r="C40" s="60">
        <v>0</v>
      </c>
      <c r="D40" s="60">
        <v>0</v>
      </c>
      <c r="E40" s="60">
        <v>0</v>
      </c>
      <c r="F40" s="60">
        <v>0</v>
      </c>
      <c r="G40" s="60">
        <v>0</v>
      </c>
      <c r="H40" s="60">
        <v>0</v>
      </c>
      <c r="I40" s="60">
        <v>0</v>
      </c>
      <c r="J40" s="60">
        <v>0</v>
      </c>
      <c r="K40" s="60">
        <v>0</v>
      </c>
      <c r="L40" s="60">
        <v>0</v>
      </c>
      <c r="M40" s="60">
        <v>0</v>
      </c>
      <c r="N40" s="31">
        <f t="shared" si="5"/>
        <v>0</v>
      </c>
    </row>
    <row r="41" spans="1:14" s="46" customFormat="1" ht="13.5" customHeight="1" x14ac:dyDescent="0.2">
      <c r="A41" s="43" t="s">
        <v>168</v>
      </c>
      <c r="B41" s="60">
        <v>0</v>
      </c>
      <c r="C41" s="60">
        <v>0</v>
      </c>
      <c r="D41" s="60">
        <v>0</v>
      </c>
      <c r="E41" s="60">
        <v>0</v>
      </c>
      <c r="F41" s="60">
        <v>0</v>
      </c>
      <c r="G41" s="60">
        <v>0</v>
      </c>
      <c r="H41" s="60">
        <v>0</v>
      </c>
      <c r="I41" s="60">
        <v>0</v>
      </c>
      <c r="J41" s="60">
        <v>0</v>
      </c>
      <c r="K41" s="60">
        <v>0</v>
      </c>
      <c r="L41" s="60">
        <v>0</v>
      </c>
      <c r="M41" s="60">
        <v>0</v>
      </c>
      <c r="N41" s="31">
        <f t="shared" si="5"/>
        <v>0</v>
      </c>
    </row>
    <row r="42" spans="1:14" s="48" customFormat="1" ht="13.5" customHeight="1" x14ac:dyDescent="0.2">
      <c r="A42" s="47" t="s">
        <v>169</v>
      </c>
      <c r="B42" s="66">
        <f t="shared" ref="B42:C42" si="35">+SUM(B43:B45)</f>
        <v>0</v>
      </c>
      <c r="C42" s="66">
        <f t="shared" si="35"/>
        <v>0</v>
      </c>
      <c r="D42" s="66">
        <f t="shared" ref="D42:M42" si="36">+SUM(D43:D45)</f>
        <v>0</v>
      </c>
      <c r="E42" s="66">
        <f t="shared" si="36"/>
        <v>0</v>
      </c>
      <c r="F42" s="66">
        <f t="shared" si="36"/>
        <v>0</v>
      </c>
      <c r="G42" s="66">
        <f t="shared" si="36"/>
        <v>0</v>
      </c>
      <c r="H42" s="66">
        <f t="shared" si="36"/>
        <v>0</v>
      </c>
      <c r="I42" s="66">
        <f t="shared" si="36"/>
        <v>0</v>
      </c>
      <c r="J42" s="66">
        <f t="shared" si="36"/>
        <v>0</v>
      </c>
      <c r="K42" s="66">
        <f t="shared" si="36"/>
        <v>0</v>
      </c>
      <c r="L42" s="66">
        <f t="shared" si="36"/>
        <v>0</v>
      </c>
      <c r="M42" s="66">
        <f t="shared" si="36"/>
        <v>0</v>
      </c>
      <c r="N42" s="31">
        <f t="shared" si="5"/>
        <v>0</v>
      </c>
    </row>
    <row r="43" spans="1:14" s="46" customFormat="1" ht="13.5" customHeight="1" x14ac:dyDescent="0.2">
      <c r="A43" s="43" t="s">
        <v>170</v>
      </c>
      <c r="B43" s="60">
        <v>0</v>
      </c>
      <c r="C43" s="60">
        <v>0</v>
      </c>
      <c r="D43" s="60">
        <v>0</v>
      </c>
      <c r="E43" s="60">
        <v>0</v>
      </c>
      <c r="F43" s="60">
        <v>0</v>
      </c>
      <c r="G43" s="60">
        <v>0</v>
      </c>
      <c r="H43" s="60">
        <v>0</v>
      </c>
      <c r="I43" s="60">
        <v>0</v>
      </c>
      <c r="J43" s="60">
        <v>0</v>
      </c>
      <c r="K43" s="60">
        <v>0</v>
      </c>
      <c r="L43" s="60">
        <v>0</v>
      </c>
      <c r="M43" s="60">
        <v>0</v>
      </c>
      <c r="N43" s="31">
        <f t="shared" si="5"/>
        <v>0</v>
      </c>
    </row>
    <row r="44" spans="1:14" s="46" customFormat="1" x14ac:dyDescent="0.2">
      <c r="A44" s="43" t="s">
        <v>171</v>
      </c>
      <c r="B44" s="60">
        <v>0</v>
      </c>
      <c r="C44" s="60">
        <v>0</v>
      </c>
      <c r="D44" s="60">
        <v>0</v>
      </c>
      <c r="E44" s="60">
        <v>0</v>
      </c>
      <c r="F44" s="60">
        <v>0</v>
      </c>
      <c r="G44" s="60">
        <v>0</v>
      </c>
      <c r="H44" s="60">
        <v>0</v>
      </c>
      <c r="I44" s="60">
        <v>0</v>
      </c>
      <c r="J44" s="60">
        <v>0</v>
      </c>
      <c r="K44" s="60">
        <v>0</v>
      </c>
      <c r="L44" s="60">
        <v>0</v>
      </c>
      <c r="M44" s="60">
        <v>0</v>
      </c>
      <c r="N44" s="31">
        <f t="shared" si="5"/>
        <v>0</v>
      </c>
    </row>
    <row r="45" spans="1:14" s="46" customFormat="1" x14ac:dyDescent="0.2">
      <c r="A45" s="43" t="s">
        <v>172</v>
      </c>
      <c r="B45" s="60">
        <v>0</v>
      </c>
      <c r="C45" s="60">
        <v>0</v>
      </c>
      <c r="D45" s="60">
        <v>0</v>
      </c>
      <c r="E45" s="60">
        <v>0</v>
      </c>
      <c r="F45" s="60">
        <v>0</v>
      </c>
      <c r="G45" s="60">
        <v>0</v>
      </c>
      <c r="H45" s="60">
        <v>0</v>
      </c>
      <c r="I45" s="60">
        <v>0</v>
      </c>
      <c r="J45" s="60">
        <v>0</v>
      </c>
      <c r="K45" s="60">
        <v>0</v>
      </c>
      <c r="L45" s="60">
        <v>0</v>
      </c>
      <c r="M45" s="60">
        <v>0</v>
      </c>
      <c r="N45" s="31">
        <f t="shared" si="5"/>
        <v>0</v>
      </c>
    </row>
    <row r="46" spans="1:14" s="48" customFormat="1" x14ac:dyDescent="0.2">
      <c r="A46" s="47" t="s">
        <v>173</v>
      </c>
      <c r="B46" s="66">
        <f t="shared" ref="B46:C46" si="37">+SUM(B47:B49)</f>
        <v>0</v>
      </c>
      <c r="C46" s="66">
        <f t="shared" si="37"/>
        <v>0</v>
      </c>
      <c r="D46" s="66">
        <f t="shared" ref="D46:M46" si="38">+SUM(D47:D49)</f>
        <v>0</v>
      </c>
      <c r="E46" s="66">
        <f t="shared" si="38"/>
        <v>0</v>
      </c>
      <c r="F46" s="66">
        <f t="shared" si="38"/>
        <v>0</v>
      </c>
      <c r="G46" s="66">
        <f t="shared" si="38"/>
        <v>0</v>
      </c>
      <c r="H46" s="66">
        <f t="shared" si="38"/>
        <v>0</v>
      </c>
      <c r="I46" s="66">
        <f t="shared" si="38"/>
        <v>0</v>
      </c>
      <c r="J46" s="66">
        <f t="shared" si="38"/>
        <v>0</v>
      </c>
      <c r="K46" s="66">
        <f t="shared" si="38"/>
        <v>0</v>
      </c>
      <c r="L46" s="66">
        <f t="shared" si="38"/>
        <v>0</v>
      </c>
      <c r="M46" s="66">
        <f t="shared" si="38"/>
        <v>0</v>
      </c>
      <c r="N46" s="31">
        <f t="shared" si="5"/>
        <v>0</v>
      </c>
    </row>
    <row r="47" spans="1:14" s="46" customFormat="1" x14ac:dyDescent="0.2">
      <c r="A47" s="43" t="s">
        <v>174</v>
      </c>
      <c r="B47" s="60">
        <v>0</v>
      </c>
      <c r="C47" s="60">
        <v>0</v>
      </c>
      <c r="D47" s="60">
        <v>0</v>
      </c>
      <c r="E47" s="60">
        <v>0</v>
      </c>
      <c r="F47" s="60">
        <v>0</v>
      </c>
      <c r="G47" s="60">
        <v>0</v>
      </c>
      <c r="H47" s="60">
        <v>0</v>
      </c>
      <c r="I47" s="60">
        <v>0</v>
      </c>
      <c r="J47" s="60">
        <v>0</v>
      </c>
      <c r="K47" s="60">
        <v>0</v>
      </c>
      <c r="L47" s="60">
        <v>0</v>
      </c>
      <c r="M47" s="60">
        <v>0</v>
      </c>
      <c r="N47" s="31">
        <f t="shared" si="5"/>
        <v>0</v>
      </c>
    </row>
    <row r="48" spans="1:14" s="46" customFormat="1" x14ac:dyDescent="0.2">
      <c r="A48" s="43" t="s">
        <v>175</v>
      </c>
      <c r="B48" s="60">
        <v>0</v>
      </c>
      <c r="C48" s="60">
        <v>0</v>
      </c>
      <c r="D48" s="60">
        <v>0</v>
      </c>
      <c r="E48" s="60">
        <v>0</v>
      </c>
      <c r="F48" s="60">
        <v>0</v>
      </c>
      <c r="G48" s="60">
        <v>0</v>
      </c>
      <c r="H48" s="60">
        <v>0</v>
      </c>
      <c r="I48" s="60">
        <v>0</v>
      </c>
      <c r="J48" s="60">
        <v>0</v>
      </c>
      <c r="K48" s="60">
        <v>0</v>
      </c>
      <c r="L48" s="60">
        <v>0</v>
      </c>
      <c r="M48" s="60">
        <v>0</v>
      </c>
      <c r="N48" s="31">
        <f t="shared" si="5"/>
        <v>0</v>
      </c>
    </row>
    <row r="49" spans="1:14" s="46" customFormat="1" x14ac:dyDescent="0.2">
      <c r="A49" s="43" t="s">
        <v>176</v>
      </c>
      <c r="B49" s="60">
        <v>0</v>
      </c>
      <c r="C49" s="60">
        <v>0</v>
      </c>
      <c r="D49" s="60">
        <v>0</v>
      </c>
      <c r="E49" s="60">
        <v>0</v>
      </c>
      <c r="F49" s="60">
        <v>0</v>
      </c>
      <c r="G49" s="60">
        <v>0</v>
      </c>
      <c r="H49" s="60">
        <v>0</v>
      </c>
      <c r="I49" s="60">
        <v>0</v>
      </c>
      <c r="J49" s="60">
        <v>0</v>
      </c>
      <c r="K49" s="60">
        <v>0</v>
      </c>
      <c r="L49" s="60">
        <v>0</v>
      </c>
      <c r="M49" s="60">
        <v>0</v>
      </c>
      <c r="N49" s="31">
        <f t="shared" si="5"/>
        <v>0</v>
      </c>
    </row>
    <row r="50" spans="1:14" s="48" customFormat="1" x14ac:dyDescent="0.2">
      <c r="A50" s="47" t="s">
        <v>177</v>
      </c>
      <c r="B50" s="66">
        <f t="shared" ref="B50:C50" si="39">+SUM(B51:B53)</f>
        <v>0</v>
      </c>
      <c r="C50" s="66">
        <f t="shared" si="39"/>
        <v>0</v>
      </c>
      <c r="D50" s="66">
        <f t="shared" ref="D50:M50" si="40">+SUM(D51:D53)</f>
        <v>0</v>
      </c>
      <c r="E50" s="66">
        <f t="shared" si="40"/>
        <v>0</v>
      </c>
      <c r="F50" s="66">
        <f t="shared" si="40"/>
        <v>0</v>
      </c>
      <c r="G50" s="66">
        <f t="shared" si="40"/>
        <v>0</v>
      </c>
      <c r="H50" s="66">
        <f t="shared" si="40"/>
        <v>0</v>
      </c>
      <c r="I50" s="66">
        <f t="shared" si="40"/>
        <v>0</v>
      </c>
      <c r="J50" s="66">
        <f t="shared" si="40"/>
        <v>0</v>
      </c>
      <c r="K50" s="66">
        <f t="shared" si="40"/>
        <v>0</v>
      </c>
      <c r="L50" s="66">
        <f t="shared" si="40"/>
        <v>0</v>
      </c>
      <c r="M50" s="66">
        <f t="shared" si="40"/>
        <v>0</v>
      </c>
      <c r="N50" s="31">
        <f t="shared" si="5"/>
        <v>0</v>
      </c>
    </row>
    <row r="51" spans="1:14" s="46" customFormat="1" x14ac:dyDescent="0.2">
      <c r="A51" s="43" t="s">
        <v>178</v>
      </c>
      <c r="B51" s="60">
        <v>0</v>
      </c>
      <c r="C51" s="60">
        <v>0</v>
      </c>
      <c r="D51" s="60">
        <v>0</v>
      </c>
      <c r="E51" s="60">
        <v>0</v>
      </c>
      <c r="F51" s="60">
        <v>0</v>
      </c>
      <c r="G51" s="60">
        <v>0</v>
      </c>
      <c r="H51" s="60">
        <v>0</v>
      </c>
      <c r="I51" s="60">
        <v>0</v>
      </c>
      <c r="J51" s="60">
        <v>0</v>
      </c>
      <c r="K51" s="60">
        <v>0</v>
      </c>
      <c r="L51" s="60">
        <v>0</v>
      </c>
      <c r="M51" s="60">
        <v>0</v>
      </c>
      <c r="N51" s="31">
        <f t="shared" si="5"/>
        <v>0</v>
      </c>
    </row>
    <row r="52" spans="1:14" s="46" customFormat="1" x14ac:dyDescent="0.2">
      <c r="A52" s="43" t="s">
        <v>179</v>
      </c>
      <c r="B52" s="60">
        <v>0</v>
      </c>
      <c r="C52" s="60">
        <v>0</v>
      </c>
      <c r="D52" s="60">
        <v>0</v>
      </c>
      <c r="E52" s="60">
        <v>0</v>
      </c>
      <c r="F52" s="60">
        <v>0</v>
      </c>
      <c r="G52" s="60">
        <v>0</v>
      </c>
      <c r="H52" s="60">
        <v>0</v>
      </c>
      <c r="I52" s="60">
        <v>0</v>
      </c>
      <c r="J52" s="60">
        <v>0</v>
      </c>
      <c r="K52" s="60">
        <v>0</v>
      </c>
      <c r="L52" s="60">
        <v>0</v>
      </c>
      <c r="M52" s="60">
        <v>0</v>
      </c>
      <c r="N52" s="31">
        <f t="shared" si="5"/>
        <v>0</v>
      </c>
    </row>
    <row r="53" spans="1:14" s="46" customFormat="1" x14ac:dyDescent="0.2">
      <c r="A53" s="43" t="s">
        <v>180</v>
      </c>
      <c r="B53" s="60">
        <v>0</v>
      </c>
      <c r="C53" s="60">
        <v>0</v>
      </c>
      <c r="D53" s="60">
        <v>0</v>
      </c>
      <c r="E53" s="60">
        <v>0</v>
      </c>
      <c r="F53" s="60">
        <v>0</v>
      </c>
      <c r="G53" s="60">
        <v>0</v>
      </c>
      <c r="H53" s="60">
        <v>0</v>
      </c>
      <c r="I53" s="60">
        <v>0</v>
      </c>
      <c r="J53" s="60">
        <v>0</v>
      </c>
      <c r="K53" s="60">
        <v>0</v>
      </c>
      <c r="L53" s="60">
        <v>0</v>
      </c>
      <c r="M53" s="60">
        <v>0</v>
      </c>
      <c r="N53" s="31">
        <f t="shared" si="5"/>
        <v>0</v>
      </c>
    </row>
    <row r="54" spans="1:14" s="48" customFormat="1" ht="33.75" x14ac:dyDescent="0.2">
      <c r="A54" s="69" t="s">
        <v>181</v>
      </c>
      <c r="B54" s="67">
        <v>0</v>
      </c>
      <c r="C54" s="67">
        <v>1</v>
      </c>
      <c r="D54" s="67">
        <v>0</v>
      </c>
      <c r="E54" s="67">
        <v>3</v>
      </c>
      <c r="F54" s="67">
        <v>2</v>
      </c>
      <c r="G54" s="67">
        <v>0</v>
      </c>
      <c r="H54" s="67">
        <v>0</v>
      </c>
      <c r="I54" s="67">
        <v>0</v>
      </c>
      <c r="J54" s="67">
        <v>0</v>
      </c>
      <c r="K54" s="67">
        <v>0</v>
      </c>
      <c r="L54" s="67">
        <v>1</v>
      </c>
      <c r="M54" s="67">
        <v>1</v>
      </c>
      <c r="N54" s="31">
        <f t="shared" si="5"/>
        <v>8</v>
      </c>
    </row>
    <row r="55" spans="1:14" s="48" customFormat="1" x14ac:dyDescent="0.2">
      <c r="A55" s="47" t="s">
        <v>182</v>
      </c>
      <c r="B55" s="66">
        <f>+B56</f>
        <v>0</v>
      </c>
      <c r="C55" s="66">
        <f t="shared" ref="C55" si="41">+C56</f>
        <v>1</v>
      </c>
      <c r="D55" s="66">
        <f t="shared" ref="D55:F55" si="42">+D56</f>
        <v>0</v>
      </c>
      <c r="E55" s="66">
        <f t="shared" si="42"/>
        <v>3</v>
      </c>
      <c r="F55" s="66">
        <f t="shared" si="42"/>
        <v>2</v>
      </c>
      <c r="G55" s="66">
        <f>+G56</f>
        <v>0</v>
      </c>
      <c r="H55" s="66">
        <f t="shared" ref="H55:M55" si="43">+H56</f>
        <v>0</v>
      </c>
      <c r="I55" s="66">
        <f t="shared" si="43"/>
        <v>0</v>
      </c>
      <c r="J55" s="66">
        <f t="shared" si="43"/>
        <v>0</v>
      </c>
      <c r="K55" s="66">
        <f t="shared" si="43"/>
        <v>0</v>
      </c>
      <c r="L55" s="66">
        <f t="shared" si="43"/>
        <v>1</v>
      </c>
      <c r="M55" s="66">
        <f t="shared" si="43"/>
        <v>1</v>
      </c>
      <c r="N55" s="31">
        <f t="shared" si="5"/>
        <v>8</v>
      </c>
    </row>
    <row r="56" spans="1:14" s="48" customFormat="1" x14ac:dyDescent="0.2">
      <c r="A56" s="47" t="s">
        <v>183</v>
      </c>
      <c r="B56" s="66">
        <f>+B57+B63+B69+B70</f>
        <v>0</v>
      </c>
      <c r="C56" s="66">
        <f>+C57+C63+C69+C70</f>
        <v>1</v>
      </c>
      <c r="D56" s="66">
        <f t="shared" ref="D56:F56" si="44">+D57+D63+D69+D70</f>
        <v>0</v>
      </c>
      <c r="E56" s="66">
        <f t="shared" si="44"/>
        <v>3</v>
      </c>
      <c r="F56" s="66">
        <f t="shared" si="44"/>
        <v>2</v>
      </c>
      <c r="G56" s="66">
        <f>+G57+G63+G69+G70</f>
        <v>0</v>
      </c>
      <c r="H56" s="66">
        <f t="shared" ref="H56:M56" si="45">+H57+H63+H69+H70</f>
        <v>0</v>
      </c>
      <c r="I56" s="66">
        <f t="shared" si="45"/>
        <v>0</v>
      </c>
      <c r="J56" s="66">
        <f t="shared" si="45"/>
        <v>0</v>
      </c>
      <c r="K56" s="66">
        <f t="shared" si="45"/>
        <v>0</v>
      </c>
      <c r="L56" s="66">
        <f t="shared" si="45"/>
        <v>1</v>
      </c>
      <c r="M56" s="66">
        <f t="shared" si="45"/>
        <v>1</v>
      </c>
      <c r="N56" s="31">
        <f t="shared" si="5"/>
        <v>8</v>
      </c>
    </row>
    <row r="57" spans="1:14" s="48" customFormat="1" x14ac:dyDescent="0.2">
      <c r="A57" s="47" t="s">
        <v>184</v>
      </c>
      <c r="B57" s="68">
        <f>+B58+B59</f>
        <v>0</v>
      </c>
      <c r="C57" s="68">
        <f t="shared" ref="C57" si="46">+C58+C59</f>
        <v>0</v>
      </c>
      <c r="D57" s="78">
        <f t="shared" ref="D57:M57" si="47">+D58+D59</f>
        <v>0</v>
      </c>
      <c r="E57" s="81">
        <f t="shared" si="47"/>
        <v>2</v>
      </c>
      <c r="F57" s="68">
        <f t="shared" si="47"/>
        <v>2</v>
      </c>
      <c r="G57" s="68">
        <f t="shared" si="47"/>
        <v>0</v>
      </c>
      <c r="H57" s="68">
        <f t="shared" si="47"/>
        <v>0</v>
      </c>
      <c r="I57" s="68">
        <f t="shared" si="47"/>
        <v>0</v>
      </c>
      <c r="J57" s="68">
        <f t="shared" si="47"/>
        <v>0</v>
      </c>
      <c r="K57" s="68">
        <f t="shared" si="47"/>
        <v>0</v>
      </c>
      <c r="L57" s="68">
        <f t="shared" si="47"/>
        <v>1</v>
      </c>
      <c r="M57" s="68">
        <f t="shared" si="47"/>
        <v>0</v>
      </c>
      <c r="N57" s="31">
        <f t="shared" si="5"/>
        <v>5</v>
      </c>
    </row>
    <row r="58" spans="1:14" s="46" customFormat="1" x14ac:dyDescent="0.2">
      <c r="A58" s="43" t="s">
        <v>185</v>
      </c>
      <c r="B58" s="60">
        <v>0</v>
      </c>
      <c r="C58" s="60">
        <v>0</v>
      </c>
      <c r="D58" s="60">
        <v>0</v>
      </c>
      <c r="E58" s="60">
        <v>0</v>
      </c>
      <c r="F58" s="60">
        <v>1</v>
      </c>
      <c r="G58" s="60">
        <v>0</v>
      </c>
      <c r="H58" s="60">
        <v>0</v>
      </c>
      <c r="I58" s="60">
        <v>0</v>
      </c>
      <c r="J58" s="60">
        <v>0</v>
      </c>
      <c r="K58" s="60">
        <v>0</v>
      </c>
      <c r="L58" s="60">
        <v>1</v>
      </c>
      <c r="M58" s="60">
        <v>0</v>
      </c>
      <c r="N58" s="31">
        <f t="shared" si="5"/>
        <v>2</v>
      </c>
    </row>
    <row r="59" spans="1:14" s="46" customFormat="1" x14ac:dyDescent="0.2">
      <c r="A59" s="43" t="s">
        <v>186</v>
      </c>
      <c r="B59" s="60">
        <v>0</v>
      </c>
      <c r="C59" s="60">
        <v>0</v>
      </c>
      <c r="D59" s="60">
        <v>0</v>
      </c>
      <c r="E59" s="60">
        <v>2</v>
      </c>
      <c r="F59" s="60">
        <v>1</v>
      </c>
      <c r="G59" s="60">
        <v>0</v>
      </c>
      <c r="H59" s="60">
        <v>0</v>
      </c>
      <c r="I59" s="60">
        <v>0</v>
      </c>
      <c r="J59" s="60">
        <v>0</v>
      </c>
      <c r="K59" s="60">
        <v>0</v>
      </c>
      <c r="L59" s="60">
        <v>0</v>
      </c>
      <c r="M59" s="60">
        <v>0</v>
      </c>
      <c r="N59" s="31">
        <f t="shared" si="5"/>
        <v>3</v>
      </c>
    </row>
    <row r="60" spans="1:14" s="48" customFormat="1" x14ac:dyDescent="0.2">
      <c r="A60" s="47" t="s">
        <v>187</v>
      </c>
      <c r="B60" s="68">
        <f t="shared" ref="B60:C60" si="48">+B61+B62</f>
        <v>0</v>
      </c>
      <c r="C60" s="68">
        <f t="shared" si="48"/>
        <v>0</v>
      </c>
      <c r="D60" s="68">
        <f t="shared" ref="D60:M60" si="49">+D61+D62</f>
        <v>0</v>
      </c>
      <c r="E60" s="68">
        <f t="shared" si="49"/>
        <v>0</v>
      </c>
      <c r="F60" s="68">
        <f t="shared" si="49"/>
        <v>0</v>
      </c>
      <c r="G60" s="68">
        <f t="shared" si="49"/>
        <v>0</v>
      </c>
      <c r="H60" s="68">
        <f t="shared" si="49"/>
        <v>0</v>
      </c>
      <c r="I60" s="68">
        <f t="shared" si="49"/>
        <v>0</v>
      </c>
      <c r="J60" s="68">
        <f t="shared" si="49"/>
        <v>0</v>
      </c>
      <c r="K60" s="68">
        <f t="shared" si="49"/>
        <v>0</v>
      </c>
      <c r="L60" s="68">
        <f t="shared" si="49"/>
        <v>0</v>
      </c>
      <c r="M60" s="68">
        <f t="shared" si="49"/>
        <v>0</v>
      </c>
      <c r="N60" s="31">
        <f t="shared" si="5"/>
        <v>0</v>
      </c>
    </row>
    <row r="61" spans="1:14" s="46" customFormat="1" x14ac:dyDescent="0.2">
      <c r="A61" s="43" t="s">
        <v>188</v>
      </c>
      <c r="B61" s="60">
        <v>0</v>
      </c>
      <c r="C61" s="60">
        <v>0</v>
      </c>
      <c r="D61" s="60">
        <v>0</v>
      </c>
      <c r="E61" s="60">
        <v>0</v>
      </c>
      <c r="F61" s="60">
        <v>0</v>
      </c>
      <c r="G61" s="60">
        <v>0</v>
      </c>
      <c r="H61" s="60">
        <v>0</v>
      </c>
      <c r="I61" s="60">
        <v>0</v>
      </c>
      <c r="J61" s="60">
        <v>0</v>
      </c>
      <c r="K61" s="60">
        <v>0</v>
      </c>
      <c r="L61" s="60">
        <v>0</v>
      </c>
      <c r="M61" s="60">
        <v>0</v>
      </c>
      <c r="N61" s="31">
        <f t="shared" si="5"/>
        <v>0</v>
      </c>
    </row>
    <row r="62" spans="1:14" s="46" customFormat="1" x14ac:dyDescent="0.2">
      <c r="A62" s="43" t="s">
        <v>189</v>
      </c>
      <c r="B62" s="60">
        <v>0</v>
      </c>
      <c r="C62" s="60">
        <v>0</v>
      </c>
      <c r="D62" s="60">
        <v>0</v>
      </c>
      <c r="E62" s="60">
        <v>0</v>
      </c>
      <c r="F62" s="60">
        <v>0</v>
      </c>
      <c r="G62" s="60">
        <v>0</v>
      </c>
      <c r="H62" s="60">
        <v>0</v>
      </c>
      <c r="I62" s="60">
        <v>0</v>
      </c>
      <c r="J62" s="60">
        <v>0</v>
      </c>
      <c r="K62" s="60">
        <v>0</v>
      </c>
      <c r="L62" s="60">
        <v>0</v>
      </c>
      <c r="M62" s="60">
        <v>0</v>
      </c>
      <c r="N62" s="31">
        <f t="shared" si="5"/>
        <v>0</v>
      </c>
    </row>
    <row r="63" spans="1:14" s="48" customFormat="1" x14ac:dyDescent="0.2">
      <c r="A63" s="47" t="s">
        <v>190</v>
      </c>
      <c r="B63" s="68">
        <f>+B64+B65</f>
        <v>0</v>
      </c>
      <c r="C63" s="68">
        <f t="shared" ref="C63" si="50">+C64+C65</f>
        <v>0</v>
      </c>
      <c r="D63" s="78">
        <f t="shared" ref="D63:M63" si="51">+D64+D65</f>
        <v>0</v>
      </c>
      <c r="E63" s="81">
        <f t="shared" si="51"/>
        <v>0</v>
      </c>
      <c r="F63" s="68">
        <f t="shared" si="51"/>
        <v>0</v>
      </c>
      <c r="G63" s="68">
        <f t="shared" si="51"/>
        <v>0</v>
      </c>
      <c r="H63" s="68">
        <f t="shared" si="51"/>
        <v>0</v>
      </c>
      <c r="I63" s="68">
        <f t="shared" si="51"/>
        <v>0</v>
      </c>
      <c r="J63" s="68">
        <f t="shared" si="51"/>
        <v>0</v>
      </c>
      <c r="K63" s="68">
        <f t="shared" si="51"/>
        <v>0</v>
      </c>
      <c r="L63" s="68">
        <f t="shared" si="51"/>
        <v>0</v>
      </c>
      <c r="M63" s="68">
        <f t="shared" si="51"/>
        <v>0</v>
      </c>
      <c r="N63" s="31">
        <f t="shared" si="5"/>
        <v>0</v>
      </c>
    </row>
    <row r="64" spans="1:14" s="46" customFormat="1" x14ac:dyDescent="0.2">
      <c r="A64" s="43" t="s">
        <v>191</v>
      </c>
      <c r="B64" s="60">
        <v>0</v>
      </c>
      <c r="C64" s="60">
        <v>0</v>
      </c>
      <c r="D64" s="60">
        <v>0</v>
      </c>
      <c r="E64" s="60">
        <v>0</v>
      </c>
      <c r="F64" s="60">
        <v>0</v>
      </c>
      <c r="G64" s="60">
        <v>0</v>
      </c>
      <c r="H64" s="60">
        <v>0</v>
      </c>
      <c r="I64" s="60">
        <v>0</v>
      </c>
      <c r="J64" s="60">
        <v>0</v>
      </c>
      <c r="K64" s="60">
        <v>0</v>
      </c>
      <c r="L64" s="60">
        <v>0</v>
      </c>
      <c r="M64" s="60">
        <v>0</v>
      </c>
      <c r="N64" s="31">
        <f t="shared" si="5"/>
        <v>0</v>
      </c>
    </row>
    <row r="65" spans="1:14" s="46" customFormat="1" x14ac:dyDescent="0.2">
      <c r="A65" s="43" t="s">
        <v>192</v>
      </c>
      <c r="B65" s="60">
        <v>0</v>
      </c>
      <c r="C65" s="60">
        <v>0</v>
      </c>
      <c r="D65" s="60">
        <v>0</v>
      </c>
      <c r="E65" s="60">
        <v>0</v>
      </c>
      <c r="F65" s="60">
        <v>0</v>
      </c>
      <c r="G65" s="60">
        <v>0</v>
      </c>
      <c r="H65" s="60">
        <v>0</v>
      </c>
      <c r="I65" s="60">
        <v>0</v>
      </c>
      <c r="J65" s="60">
        <v>0</v>
      </c>
      <c r="K65" s="60">
        <v>0</v>
      </c>
      <c r="L65" s="60">
        <v>0</v>
      </c>
      <c r="M65" s="60">
        <v>0</v>
      </c>
      <c r="N65" s="31">
        <f t="shared" si="5"/>
        <v>0</v>
      </c>
    </row>
    <row r="66" spans="1:14" s="48" customFormat="1" x14ac:dyDescent="0.2">
      <c r="A66" s="47" t="s">
        <v>193</v>
      </c>
      <c r="B66" s="68">
        <f t="shared" ref="B66:C66" si="52">+B67+B68</f>
        <v>0</v>
      </c>
      <c r="C66" s="68">
        <f t="shared" si="52"/>
        <v>0</v>
      </c>
      <c r="D66" s="68">
        <f t="shared" ref="D66:M66" si="53">+D67+D68</f>
        <v>0</v>
      </c>
      <c r="E66" s="68">
        <f t="shared" si="53"/>
        <v>0</v>
      </c>
      <c r="F66" s="68">
        <f t="shared" si="53"/>
        <v>0</v>
      </c>
      <c r="G66" s="68">
        <f t="shared" si="53"/>
        <v>0</v>
      </c>
      <c r="H66" s="68">
        <f t="shared" si="53"/>
        <v>0</v>
      </c>
      <c r="I66" s="68">
        <f t="shared" si="53"/>
        <v>0</v>
      </c>
      <c r="J66" s="68">
        <f t="shared" si="53"/>
        <v>0</v>
      </c>
      <c r="K66" s="68">
        <f t="shared" si="53"/>
        <v>0</v>
      </c>
      <c r="L66" s="68">
        <f t="shared" si="53"/>
        <v>0</v>
      </c>
      <c r="M66" s="68">
        <f t="shared" si="53"/>
        <v>0</v>
      </c>
      <c r="N66" s="31">
        <f t="shared" si="5"/>
        <v>0</v>
      </c>
    </row>
    <row r="67" spans="1:14" s="46" customFormat="1" x14ac:dyDescent="0.2">
      <c r="A67" s="43" t="s">
        <v>194</v>
      </c>
      <c r="B67" s="60">
        <v>0</v>
      </c>
      <c r="C67" s="60">
        <v>0</v>
      </c>
      <c r="D67" s="60">
        <v>0</v>
      </c>
      <c r="E67" s="60">
        <v>0</v>
      </c>
      <c r="F67" s="60">
        <v>0</v>
      </c>
      <c r="G67" s="60">
        <v>0</v>
      </c>
      <c r="H67" s="60">
        <v>0</v>
      </c>
      <c r="I67" s="60">
        <v>0</v>
      </c>
      <c r="J67" s="60">
        <v>0</v>
      </c>
      <c r="K67" s="60">
        <v>0</v>
      </c>
      <c r="L67" s="60">
        <v>0</v>
      </c>
      <c r="M67" s="60">
        <v>0</v>
      </c>
      <c r="N67" s="31">
        <f t="shared" si="5"/>
        <v>0</v>
      </c>
    </row>
    <row r="68" spans="1:14" s="46" customFormat="1" x14ac:dyDescent="0.2">
      <c r="A68" s="43" t="s">
        <v>195</v>
      </c>
      <c r="B68" s="60">
        <v>0</v>
      </c>
      <c r="C68" s="60">
        <v>0</v>
      </c>
      <c r="D68" s="60">
        <v>0</v>
      </c>
      <c r="E68" s="60">
        <v>0</v>
      </c>
      <c r="F68" s="60">
        <v>0</v>
      </c>
      <c r="G68" s="60">
        <v>0</v>
      </c>
      <c r="H68" s="60">
        <v>0</v>
      </c>
      <c r="I68" s="60">
        <v>0</v>
      </c>
      <c r="J68" s="60">
        <v>0</v>
      </c>
      <c r="K68" s="60">
        <v>0</v>
      </c>
      <c r="L68" s="60">
        <v>0</v>
      </c>
      <c r="M68" s="60">
        <v>0</v>
      </c>
      <c r="N68" s="31">
        <f t="shared" si="5"/>
        <v>0</v>
      </c>
    </row>
    <row r="69" spans="1:14" s="46" customFormat="1" x14ac:dyDescent="0.2">
      <c r="A69" s="43" t="s">
        <v>196</v>
      </c>
      <c r="B69" s="60">
        <v>0</v>
      </c>
      <c r="C69" s="60">
        <v>1</v>
      </c>
      <c r="D69" s="60">
        <v>0</v>
      </c>
      <c r="E69" s="60">
        <v>1</v>
      </c>
      <c r="F69" s="60">
        <v>0</v>
      </c>
      <c r="G69" s="60">
        <v>0</v>
      </c>
      <c r="H69" s="60">
        <v>0</v>
      </c>
      <c r="I69" s="60">
        <v>0</v>
      </c>
      <c r="J69" s="60">
        <v>0</v>
      </c>
      <c r="K69" s="60">
        <v>0</v>
      </c>
      <c r="L69" s="60">
        <v>0</v>
      </c>
      <c r="M69" s="60">
        <v>1</v>
      </c>
      <c r="N69" s="31">
        <f t="shared" si="5"/>
        <v>3</v>
      </c>
    </row>
    <row r="70" spans="1:14" s="46" customFormat="1" x14ac:dyDescent="0.2">
      <c r="A70" s="43" t="s">
        <v>197</v>
      </c>
      <c r="B70" s="60">
        <v>0</v>
      </c>
      <c r="C70" s="60">
        <v>0</v>
      </c>
      <c r="D70" s="60">
        <v>0</v>
      </c>
      <c r="E70" s="60">
        <v>0</v>
      </c>
      <c r="F70" s="60">
        <v>0</v>
      </c>
      <c r="G70" s="60">
        <v>0</v>
      </c>
      <c r="H70" s="60">
        <v>0</v>
      </c>
      <c r="I70" s="60">
        <v>0</v>
      </c>
      <c r="J70" s="60">
        <v>0</v>
      </c>
      <c r="K70" s="60">
        <v>0</v>
      </c>
      <c r="L70" s="60">
        <v>0</v>
      </c>
      <c r="M70" s="60">
        <v>0</v>
      </c>
      <c r="N70" s="31">
        <f t="shared" si="5"/>
        <v>0</v>
      </c>
    </row>
    <row r="71" spans="1:14" s="48" customFormat="1" x14ac:dyDescent="0.2">
      <c r="A71" s="47" t="s">
        <v>198</v>
      </c>
      <c r="B71" s="66">
        <f t="shared" ref="B71:C71" si="54">+B72</f>
        <v>0</v>
      </c>
      <c r="C71" s="66">
        <f t="shared" si="54"/>
        <v>0</v>
      </c>
      <c r="D71" s="66">
        <f t="shared" ref="D71:M71" si="55">+D72</f>
        <v>0</v>
      </c>
      <c r="E71" s="66">
        <f t="shared" si="55"/>
        <v>0</v>
      </c>
      <c r="F71" s="66">
        <f t="shared" si="55"/>
        <v>0</v>
      </c>
      <c r="G71" s="66">
        <f t="shared" si="55"/>
        <v>0</v>
      </c>
      <c r="H71" s="66">
        <f t="shared" si="55"/>
        <v>0</v>
      </c>
      <c r="I71" s="66">
        <f t="shared" si="55"/>
        <v>0</v>
      </c>
      <c r="J71" s="66">
        <f t="shared" si="55"/>
        <v>0</v>
      </c>
      <c r="K71" s="66">
        <f t="shared" si="55"/>
        <v>0</v>
      </c>
      <c r="L71" s="66">
        <f t="shared" si="55"/>
        <v>0</v>
      </c>
      <c r="M71" s="66">
        <f t="shared" si="55"/>
        <v>0</v>
      </c>
      <c r="N71" s="31">
        <f t="shared" si="5"/>
        <v>0</v>
      </c>
    </row>
    <row r="72" spans="1:14" s="48" customFormat="1" x14ac:dyDescent="0.2">
      <c r="A72" s="47" t="s">
        <v>199</v>
      </c>
      <c r="B72" s="66">
        <f t="shared" ref="B72:C72" si="56">+B73+B79+B85+B86</f>
        <v>0</v>
      </c>
      <c r="C72" s="66">
        <f t="shared" si="56"/>
        <v>0</v>
      </c>
      <c r="D72" s="66">
        <f t="shared" ref="D72:M72" si="57">+D73+D79+D85+D86</f>
        <v>0</v>
      </c>
      <c r="E72" s="66">
        <f t="shared" si="57"/>
        <v>0</v>
      </c>
      <c r="F72" s="66">
        <f t="shared" si="57"/>
        <v>0</v>
      </c>
      <c r="G72" s="66">
        <f t="shared" si="57"/>
        <v>0</v>
      </c>
      <c r="H72" s="66">
        <f t="shared" si="57"/>
        <v>0</v>
      </c>
      <c r="I72" s="66">
        <f t="shared" si="57"/>
        <v>0</v>
      </c>
      <c r="J72" s="66">
        <f t="shared" si="57"/>
        <v>0</v>
      </c>
      <c r="K72" s="66">
        <f t="shared" si="57"/>
        <v>0</v>
      </c>
      <c r="L72" s="66">
        <f t="shared" si="57"/>
        <v>0</v>
      </c>
      <c r="M72" s="66">
        <f t="shared" si="57"/>
        <v>0</v>
      </c>
      <c r="N72" s="31">
        <f t="shared" si="5"/>
        <v>0</v>
      </c>
    </row>
    <row r="73" spans="1:14" s="48" customFormat="1" x14ac:dyDescent="0.2">
      <c r="A73" s="47" t="s">
        <v>200</v>
      </c>
      <c r="B73" s="68">
        <f>+B74+B75</f>
        <v>0</v>
      </c>
      <c r="C73" s="68">
        <f t="shared" ref="C73" si="58">+C74+C75</f>
        <v>0</v>
      </c>
      <c r="D73" s="78">
        <f t="shared" ref="D73:M73" si="59">+D74+D75</f>
        <v>0</v>
      </c>
      <c r="E73" s="81">
        <f t="shared" si="59"/>
        <v>0</v>
      </c>
      <c r="F73" s="68">
        <f t="shared" si="59"/>
        <v>0</v>
      </c>
      <c r="G73" s="68">
        <f t="shared" si="59"/>
        <v>0</v>
      </c>
      <c r="H73" s="68">
        <f t="shared" si="59"/>
        <v>0</v>
      </c>
      <c r="I73" s="68">
        <f t="shared" si="59"/>
        <v>0</v>
      </c>
      <c r="J73" s="68">
        <f t="shared" si="59"/>
        <v>0</v>
      </c>
      <c r="K73" s="68">
        <f t="shared" si="59"/>
        <v>0</v>
      </c>
      <c r="L73" s="68">
        <f t="shared" si="59"/>
        <v>0</v>
      </c>
      <c r="M73" s="68">
        <f t="shared" si="59"/>
        <v>0</v>
      </c>
      <c r="N73" s="31">
        <f t="shared" si="5"/>
        <v>0</v>
      </c>
    </row>
    <row r="74" spans="1:14" s="46" customFormat="1" x14ac:dyDescent="0.2">
      <c r="A74" s="43" t="s">
        <v>201</v>
      </c>
      <c r="B74" s="60">
        <v>0</v>
      </c>
      <c r="C74" s="60">
        <v>0</v>
      </c>
      <c r="D74" s="60">
        <v>0</v>
      </c>
      <c r="E74" s="60">
        <v>0</v>
      </c>
      <c r="F74" s="60">
        <v>0</v>
      </c>
      <c r="G74" s="60">
        <v>0</v>
      </c>
      <c r="H74" s="60">
        <v>0</v>
      </c>
      <c r="I74" s="60">
        <v>0</v>
      </c>
      <c r="J74" s="60">
        <v>0</v>
      </c>
      <c r="K74" s="60">
        <v>0</v>
      </c>
      <c r="L74" s="60">
        <v>0</v>
      </c>
      <c r="M74" s="60">
        <v>0</v>
      </c>
      <c r="N74" s="31">
        <f t="shared" ref="N74:N136" si="60">SUM(B74:M74)</f>
        <v>0</v>
      </c>
    </row>
    <row r="75" spans="1:14" s="46" customFormat="1" x14ac:dyDescent="0.2">
      <c r="A75" s="43" t="s">
        <v>202</v>
      </c>
      <c r="B75" s="60">
        <v>0</v>
      </c>
      <c r="C75" s="60">
        <v>0</v>
      </c>
      <c r="D75" s="60">
        <v>0</v>
      </c>
      <c r="E75" s="60">
        <v>0</v>
      </c>
      <c r="F75" s="60">
        <v>0</v>
      </c>
      <c r="G75" s="60">
        <v>0</v>
      </c>
      <c r="H75" s="60">
        <v>0</v>
      </c>
      <c r="I75" s="60">
        <v>0</v>
      </c>
      <c r="J75" s="60">
        <v>0</v>
      </c>
      <c r="K75" s="60">
        <v>0</v>
      </c>
      <c r="L75" s="60">
        <v>0</v>
      </c>
      <c r="M75" s="60">
        <v>0</v>
      </c>
      <c r="N75" s="31">
        <f t="shared" si="60"/>
        <v>0</v>
      </c>
    </row>
    <row r="76" spans="1:14" s="48" customFormat="1" x14ac:dyDescent="0.2">
      <c r="A76" s="47" t="s">
        <v>203</v>
      </c>
      <c r="B76" s="68">
        <f t="shared" ref="B76:C76" si="61">+B77+B78</f>
        <v>0</v>
      </c>
      <c r="C76" s="68">
        <f t="shared" si="61"/>
        <v>0</v>
      </c>
      <c r="D76" s="68">
        <f t="shared" ref="D76:M76" si="62">+D77+D78</f>
        <v>0</v>
      </c>
      <c r="E76" s="68">
        <f t="shared" si="62"/>
        <v>0</v>
      </c>
      <c r="F76" s="68">
        <f t="shared" si="62"/>
        <v>0</v>
      </c>
      <c r="G76" s="68">
        <f t="shared" si="62"/>
        <v>0</v>
      </c>
      <c r="H76" s="68">
        <f t="shared" si="62"/>
        <v>0</v>
      </c>
      <c r="I76" s="68">
        <f t="shared" si="62"/>
        <v>0</v>
      </c>
      <c r="J76" s="68">
        <f t="shared" si="62"/>
        <v>0</v>
      </c>
      <c r="K76" s="68">
        <f t="shared" si="62"/>
        <v>0</v>
      </c>
      <c r="L76" s="68">
        <f t="shared" si="62"/>
        <v>0</v>
      </c>
      <c r="M76" s="68">
        <f t="shared" si="62"/>
        <v>0</v>
      </c>
      <c r="N76" s="31">
        <f t="shared" si="60"/>
        <v>0</v>
      </c>
    </row>
    <row r="77" spans="1:14" s="46" customFormat="1" x14ac:dyDescent="0.2">
      <c r="A77" s="43" t="s">
        <v>204</v>
      </c>
      <c r="B77" s="60">
        <v>0</v>
      </c>
      <c r="C77" s="60">
        <v>0</v>
      </c>
      <c r="D77" s="60">
        <v>0</v>
      </c>
      <c r="E77" s="60">
        <v>0</v>
      </c>
      <c r="F77" s="60">
        <v>0</v>
      </c>
      <c r="G77" s="60">
        <v>0</v>
      </c>
      <c r="H77" s="60">
        <v>0</v>
      </c>
      <c r="I77" s="60">
        <v>0</v>
      </c>
      <c r="J77" s="60">
        <v>0</v>
      </c>
      <c r="K77" s="60">
        <v>0</v>
      </c>
      <c r="L77" s="60">
        <v>0</v>
      </c>
      <c r="M77" s="60">
        <v>0</v>
      </c>
      <c r="N77" s="31">
        <f t="shared" si="60"/>
        <v>0</v>
      </c>
    </row>
    <row r="78" spans="1:14" s="46" customFormat="1" x14ac:dyDescent="0.2">
      <c r="A78" s="43" t="s">
        <v>205</v>
      </c>
      <c r="B78" s="60">
        <v>0</v>
      </c>
      <c r="C78" s="60">
        <v>0</v>
      </c>
      <c r="D78" s="60">
        <v>0</v>
      </c>
      <c r="E78" s="60">
        <v>0</v>
      </c>
      <c r="F78" s="60">
        <v>0</v>
      </c>
      <c r="G78" s="60">
        <v>0</v>
      </c>
      <c r="H78" s="60">
        <v>0</v>
      </c>
      <c r="I78" s="60">
        <v>0</v>
      </c>
      <c r="J78" s="60">
        <v>0</v>
      </c>
      <c r="K78" s="60">
        <v>0</v>
      </c>
      <c r="L78" s="60">
        <v>0</v>
      </c>
      <c r="M78" s="60">
        <v>0</v>
      </c>
      <c r="N78" s="31">
        <f t="shared" si="60"/>
        <v>0</v>
      </c>
    </row>
    <row r="79" spans="1:14" s="48" customFormat="1" x14ac:dyDescent="0.2">
      <c r="A79" s="47" t="s">
        <v>206</v>
      </c>
      <c r="B79" s="68">
        <f>+B80+B81</f>
        <v>0</v>
      </c>
      <c r="C79" s="68">
        <f t="shared" ref="C79" si="63">+C80+C81</f>
        <v>0</v>
      </c>
      <c r="D79" s="78">
        <f t="shared" ref="D79:M79" si="64">+D80+D81</f>
        <v>0</v>
      </c>
      <c r="E79" s="81">
        <f t="shared" si="64"/>
        <v>0</v>
      </c>
      <c r="F79" s="68">
        <f t="shared" si="64"/>
        <v>0</v>
      </c>
      <c r="G79" s="68">
        <f t="shared" si="64"/>
        <v>0</v>
      </c>
      <c r="H79" s="68">
        <f t="shared" si="64"/>
        <v>0</v>
      </c>
      <c r="I79" s="68">
        <f t="shared" si="64"/>
        <v>0</v>
      </c>
      <c r="J79" s="68">
        <f t="shared" si="64"/>
        <v>0</v>
      </c>
      <c r="K79" s="68">
        <f t="shared" si="64"/>
        <v>0</v>
      </c>
      <c r="L79" s="68">
        <f t="shared" si="64"/>
        <v>0</v>
      </c>
      <c r="M79" s="68">
        <f t="shared" si="64"/>
        <v>0</v>
      </c>
      <c r="N79" s="31">
        <f t="shared" si="60"/>
        <v>0</v>
      </c>
    </row>
    <row r="80" spans="1:14" s="46" customFormat="1" x14ac:dyDescent="0.2">
      <c r="A80" s="43" t="s">
        <v>207</v>
      </c>
      <c r="B80" s="60">
        <v>0</v>
      </c>
      <c r="C80" s="60">
        <v>0</v>
      </c>
      <c r="D80" s="60">
        <v>0</v>
      </c>
      <c r="E80" s="60">
        <v>0</v>
      </c>
      <c r="F80" s="60">
        <v>0</v>
      </c>
      <c r="G80" s="60">
        <v>0</v>
      </c>
      <c r="H80" s="60">
        <v>0</v>
      </c>
      <c r="I80" s="60">
        <v>0</v>
      </c>
      <c r="J80" s="60">
        <v>0</v>
      </c>
      <c r="K80" s="60">
        <v>0</v>
      </c>
      <c r="L80" s="60">
        <v>0</v>
      </c>
      <c r="M80" s="60">
        <v>0</v>
      </c>
      <c r="N80" s="31">
        <f t="shared" si="60"/>
        <v>0</v>
      </c>
    </row>
    <row r="81" spans="1:14" s="46" customFormat="1" x14ac:dyDescent="0.2">
      <c r="A81" s="43" t="s">
        <v>208</v>
      </c>
      <c r="B81" s="60">
        <v>0</v>
      </c>
      <c r="C81" s="60">
        <v>0</v>
      </c>
      <c r="D81" s="60">
        <v>0</v>
      </c>
      <c r="E81" s="60">
        <v>0</v>
      </c>
      <c r="F81" s="60">
        <v>0</v>
      </c>
      <c r="G81" s="60">
        <v>0</v>
      </c>
      <c r="H81" s="60">
        <v>0</v>
      </c>
      <c r="I81" s="60">
        <v>0</v>
      </c>
      <c r="J81" s="60">
        <v>0</v>
      </c>
      <c r="K81" s="60">
        <v>0</v>
      </c>
      <c r="L81" s="60">
        <v>0</v>
      </c>
      <c r="M81" s="60">
        <v>0</v>
      </c>
      <c r="N81" s="31">
        <f t="shared" si="60"/>
        <v>0</v>
      </c>
    </row>
    <row r="82" spans="1:14" s="48" customFormat="1" x14ac:dyDescent="0.2">
      <c r="A82" s="47" t="s">
        <v>209</v>
      </c>
      <c r="B82" s="68">
        <f t="shared" ref="B82:C82" si="65">+B83+B84</f>
        <v>0</v>
      </c>
      <c r="C82" s="68">
        <f t="shared" si="65"/>
        <v>0</v>
      </c>
      <c r="D82" s="68">
        <f t="shared" ref="D82:M82" si="66">+D83+D84</f>
        <v>0</v>
      </c>
      <c r="E82" s="68">
        <f t="shared" si="66"/>
        <v>0</v>
      </c>
      <c r="F82" s="68">
        <f t="shared" si="66"/>
        <v>0</v>
      </c>
      <c r="G82" s="68">
        <f t="shared" si="66"/>
        <v>0</v>
      </c>
      <c r="H82" s="68">
        <f t="shared" si="66"/>
        <v>0</v>
      </c>
      <c r="I82" s="68">
        <f t="shared" si="66"/>
        <v>0</v>
      </c>
      <c r="J82" s="68">
        <f t="shared" si="66"/>
        <v>0</v>
      </c>
      <c r="K82" s="68">
        <f t="shared" si="66"/>
        <v>0</v>
      </c>
      <c r="L82" s="68">
        <f t="shared" si="66"/>
        <v>0</v>
      </c>
      <c r="M82" s="68">
        <f t="shared" si="66"/>
        <v>0</v>
      </c>
      <c r="N82" s="31">
        <f t="shared" si="60"/>
        <v>0</v>
      </c>
    </row>
    <row r="83" spans="1:14" s="46" customFormat="1" x14ac:dyDescent="0.2">
      <c r="A83" s="43" t="s">
        <v>210</v>
      </c>
      <c r="B83" s="60">
        <v>0</v>
      </c>
      <c r="C83" s="60">
        <v>0</v>
      </c>
      <c r="D83" s="60">
        <v>0</v>
      </c>
      <c r="E83" s="60">
        <v>0</v>
      </c>
      <c r="F83" s="60">
        <v>0</v>
      </c>
      <c r="G83" s="60">
        <v>0</v>
      </c>
      <c r="H83" s="60">
        <v>0</v>
      </c>
      <c r="I83" s="60">
        <v>0</v>
      </c>
      <c r="J83" s="60">
        <v>0</v>
      </c>
      <c r="K83" s="60">
        <v>0</v>
      </c>
      <c r="L83" s="60">
        <v>0</v>
      </c>
      <c r="M83" s="60">
        <v>0</v>
      </c>
      <c r="N83" s="31">
        <f t="shared" si="60"/>
        <v>0</v>
      </c>
    </row>
    <row r="84" spans="1:14" s="46" customFormat="1" x14ac:dyDescent="0.2">
      <c r="A84" s="43" t="s">
        <v>211</v>
      </c>
      <c r="B84" s="60">
        <v>0</v>
      </c>
      <c r="C84" s="60">
        <v>0</v>
      </c>
      <c r="D84" s="60">
        <v>0</v>
      </c>
      <c r="E84" s="60">
        <v>0</v>
      </c>
      <c r="F84" s="60">
        <v>0</v>
      </c>
      <c r="G84" s="60">
        <v>0</v>
      </c>
      <c r="H84" s="60">
        <v>0</v>
      </c>
      <c r="I84" s="60">
        <v>0</v>
      </c>
      <c r="J84" s="60">
        <v>0</v>
      </c>
      <c r="K84" s="60">
        <v>0</v>
      </c>
      <c r="L84" s="60">
        <v>0</v>
      </c>
      <c r="M84" s="60">
        <v>0</v>
      </c>
      <c r="N84" s="31">
        <f t="shared" si="60"/>
        <v>0</v>
      </c>
    </row>
    <row r="85" spans="1:14" s="46" customFormat="1" x14ac:dyDescent="0.2">
      <c r="A85" s="43" t="s">
        <v>212</v>
      </c>
      <c r="B85" s="60">
        <v>0</v>
      </c>
      <c r="C85" s="60">
        <v>0</v>
      </c>
      <c r="D85" s="60">
        <v>0</v>
      </c>
      <c r="E85" s="60">
        <v>0</v>
      </c>
      <c r="F85" s="60">
        <v>0</v>
      </c>
      <c r="G85" s="60">
        <v>0</v>
      </c>
      <c r="H85" s="60">
        <v>0</v>
      </c>
      <c r="I85" s="60">
        <v>0</v>
      </c>
      <c r="J85" s="60">
        <v>0</v>
      </c>
      <c r="K85" s="60">
        <v>0</v>
      </c>
      <c r="L85" s="60">
        <v>0</v>
      </c>
      <c r="M85" s="60">
        <v>0</v>
      </c>
      <c r="N85" s="31">
        <f t="shared" si="60"/>
        <v>0</v>
      </c>
    </row>
    <row r="86" spans="1:14" s="46" customFormat="1" x14ac:dyDescent="0.2">
      <c r="A86" s="43" t="s">
        <v>213</v>
      </c>
      <c r="B86" s="60">
        <v>0</v>
      </c>
      <c r="C86" s="60">
        <v>0</v>
      </c>
      <c r="D86" s="60">
        <v>0</v>
      </c>
      <c r="E86" s="60">
        <v>0</v>
      </c>
      <c r="F86" s="60">
        <v>0</v>
      </c>
      <c r="G86" s="60">
        <v>0</v>
      </c>
      <c r="H86" s="60">
        <v>0</v>
      </c>
      <c r="I86" s="60">
        <v>0</v>
      </c>
      <c r="J86" s="60">
        <v>0</v>
      </c>
      <c r="K86" s="60">
        <v>0</v>
      </c>
      <c r="L86" s="60">
        <v>0</v>
      </c>
      <c r="M86" s="60">
        <v>0</v>
      </c>
      <c r="N86" s="31">
        <f t="shared" si="60"/>
        <v>0</v>
      </c>
    </row>
    <row r="87" spans="1:14" s="48" customFormat="1" x14ac:dyDescent="0.2">
      <c r="A87" s="47" t="s">
        <v>214</v>
      </c>
      <c r="B87" s="66">
        <f t="shared" ref="B87:C87" si="67">+B88+B91</f>
        <v>0</v>
      </c>
      <c r="C87" s="66">
        <f t="shared" si="67"/>
        <v>0</v>
      </c>
      <c r="D87" s="66">
        <f t="shared" ref="D87:M87" si="68">+D88+D91</f>
        <v>0</v>
      </c>
      <c r="E87" s="66">
        <f t="shared" si="68"/>
        <v>0</v>
      </c>
      <c r="F87" s="66">
        <f t="shared" si="68"/>
        <v>0</v>
      </c>
      <c r="G87" s="66">
        <f t="shared" si="68"/>
        <v>0</v>
      </c>
      <c r="H87" s="66">
        <f t="shared" si="68"/>
        <v>0</v>
      </c>
      <c r="I87" s="66">
        <f t="shared" si="68"/>
        <v>0</v>
      </c>
      <c r="J87" s="66">
        <f t="shared" si="68"/>
        <v>0</v>
      </c>
      <c r="K87" s="66">
        <f t="shared" si="68"/>
        <v>0</v>
      </c>
      <c r="L87" s="66">
        <f t="shared" si="68"/>
        <v>0</v>
      </c>
      <c r="M87" s="66">
        <f t="shared" si="68"/>
        <v>0</v>
      </c>
      <c r="N87" s="31">
        <f t="shared" si="60"/>
        <v>0</v>
      </c>
    </row>
    <row r="88" spans="1:14" s="48" customFormat="1" x14ac:dyDescent="0.2">
      <c r="A88" s="47" t="s">
        <v>215</v>
      </c>
      <c r="B88" s="66">
        <f t="shared" ref="B88:C88" si="69">+B89+B90</f>
        <v>0</v>
      </c>
      <c r="C88" s="66">
        <f t="shared" si="69"/>
        <v>0</v>
      </c>
      <c r="D88" s="66">
        <f t="shared" ref="D88:M88" si="70">+D89+D90</f>
        <v>0</v>
      </c>
      <c r="E88" s="66">
        <f t="shared" si="70"/>
        <v>0</v>
      </c>
      <c r="F88" s="66">
        <f t="shared" si="70"/>
        <v>0</v>
      </c>
      <c r="G88" s="66">
        <f t="shared" si="70"/>
        <v>0</v>
      </c>
      <c r="H88" s="66">
        <f t="shared" si="70"/>
        <v>0</v>
      </c>
      <c r="I88" s="66">
        <f t="shared" si="70"/>
        <v>0</v>
      </c>
      <c r="J88" s="66">
        <f t="shared" si="70"/>
        <v>0</v>
      </c>
      <c r="K88" s="66">
        <f t="shared" si="70"/>
        <v>0</v>
      </c>
      <c r="L88" s="66">
        <f t="shared" si="70"/>
        <v>0</v>
      </c>
      <c r="M88" s="66">
        <f t="shared" si="70"/>
        <v>0</v>
      </c>
      <c r="N88" s="31">
        <f t="shared" si="60"/>
        <v>0</v>
      </c>
    </row>
    <row r="89" spans="1:14" s="46" customFormat="1" x14ac:dyDescent="0.2">
      <c r="A89" s="43" t="s">
        <v>216</v>
      </c>
      <c r="B89" s="60">
        <v>0</v>
      </c>
      <c r="C89" s="60">
        <v>0</v>
      </c>
      <c r="D89" s="60">
        <v>0</v>
      </c>
      <c r="E89" s="60">
        <v>0</v>
      </c>
      <c r="F89" s="60">
        <v>0</v>
      </c>
      <c r="G89" s="60">
        <v>0</v>
      </c>
      <c r="H89" s="60">
        <v>0</v>
      </c>
      <c r="I89" s="60">
        <v>0</v>
      </c>
      <c r="J89" s="60">
        <v>0</v>
      </c>
      <c r="K89" s="60">
        <v>0</v>
      </c>
      <c r="L89" s="60">
        <v>0</v>
      </c>
      <c r="M89" s="60">
        <v>0</v>
      </c>
      <c r="N89" s="31">
        <f t="shared" si="60"/>
        <v>0</v>
      </c>
    </row>
    <row r="90" spans="1:14" s="46" customFormat="1" x14ac:dyDescent="0.2">
      <c r="A90" s="43" t="s">
        <v>217</v>
      </c>
      <c r="B90" s="60">
        <v>0</v>
      </c>
      <c r="C90" s="60">
        <v>0</v>
      </c>
      <c r="D90" s="60">
        <v>0</v>
      </c>
      <c r="E90" s="60">
        <v>0</v>
      </c>
      <c r="F90" s="60">
        <v>0</v>
      </c>
      <c r="G90" s="60">
        <v>0</v>
      </c>
      <c r="H90" s="60">
        <v>0</v>
      </c>
      <c r="I90" s="60">
        <v>0</v>
      </c>
      <c r="J90" s="60">
        <v>0</v>
      </c>
      <c r="K90" s="60">
        <v>0</v>
      </c>
      <c r="L90" s="60">
        <v>0</v>
      </c>
      <c r="M90" s="60">
        <v>0</v>
      </c>
      <c r="N90" s="31">
        <f t="shared" si="60"/>
        <v>0</v>
      </c>
    </row>
    <row r="91" spans="1:14" s="48" customFormat="1" x14ac:dyDescent="0.2">
      <c r="A91" s="47" t="s">
        <v>218</v>
      </c>
      <c r="B91" s="66">
        <f t="shared" ref="B91:C91" si="71">+SUM(B92:B97)</f>
        <v>0</v>
      </c>
      <c r="C91" s="66">
        <f t="shared" si="71"/>
        <v>0</v>
      </c>
      <c r="D91" s="66">
        <f t="shared" ref="D91" si="72">+SUM(D92:D97)</f>
        <v>0</v>
      </c>
      <c r="E91" s="66">
        <f t="shared" ref="E91:M91" si="73">+SUM(E92:E97)</f>
        <v>0</v>
      </c>
      <c r="F91" s="66">
        <f t="shared" si="73"/>
        <v>0</v>
      </c>
      <c r="G91" s="66">
        <f t="shared" si="73"/>
        <v>0</v>
      </c>
      <c r="H91" s="66">
        <f t="shared" si="73"/>
        <v>0</v>
      </c>
      <c r="I91" s="66">
        <f t="shared" si="73"/>
        <v>0</v>
      </c>
      <c r="J91" s="66">
        <f t="shared" si="73"/>
        <v>0</v>
      </c>
      <c r="K91" s="66">
        <f t="shared" si="73"/>
        <v>0</v>
      </c>
      <c r="L91" s="66">
        <f t="shared" si="73"/>
        <v>0</v>
      </c>
      <c r="M91" s="66">
        <f t="shared" si="73"/>
        <v>0</v>
      </c>
      <c r="N91" s="31">
        <f t="shared" si="60"/>
        <v>0</v>
      </c>
    </row>
    <row r="92" spans="1:14" s="46" customFormat="1" x14ac:dyDescent="0.2">
      <c r="A92" s="43" t="s">
        <v>219</v>
      </c>
      <c r="B92" s="60">
        <v>0</v>
      </c>
      <c r="C92" s="60">
        <v>0</v>
      </c>
      <c r="D92" s="60">
        <v>0</v>
      </c>
      <c r="E92" s="60">
        <v>0</v>
      </c>
      <c r="F92" s="60">
        <v>0</v>
      </c>
      <c r="G92" s="60">
        <v>0</v>
      </c>
      <c r="H92" s="60">
        <v>0</v>
      </c>
      <c r="I92" s="60">
        <v>0</v>
      </c>
      <c r="J92" s="60">
        <v>0</v>
      </c>
      <c r="K92" s="60">
        <v>0</v>
      </c>
      <c r="L92" s="60">
        <v>0</v>
      </c>
      <c r="M92" s="60">
        <v>0</v>
      </c>
      <c r="N92" s="31">
        <f t="shared" si="60"/>
        <v>0</v>
      </c>
    </row>
    <row r="93" spans="1:14" s="46" customFormat="1" x14ac:dyDescent="0.2">
      <c r="A93" s="43" t="s">
        <v>220</v>
      </c>
      <c r="B93" s="60">
        <v>0</v>
      </c>
      <c r="C93" s="60">
        <v>0</v>
      </c>
      <c r="D93" s="60">
        <v>0</v>
      </c>
      <c r="E93" s="60">
        <v>0</v>
      </c>
      <c r="F93" s="60">
        <v>0</v>
      </c>
      <c r="G93" s="60">
        <v>0</v>
      </c>
      <c r="H93" s="60">
        <v>0</v>
      </c>
      <c r="I93" s="60">
        <v>0</v>
      </c>
      <c r="J93" s="60">
        <v>0</v>
      </c>
      <c r="K93" s="60">
        <v>0</v>
      </c>
      <c r="L93" s="60">
        <v>0</v>
      </c>
      <c r="M93" s="60">
        <v>0</v>
      </c>
      <c r="N93" s="31">
        <f t="shared" si="60"/>
        <v>0</v>
      </c>
    </row>
    <row r="94" spans="1:14" s="46" customFormat="1" x14ac:dyDescent="0.2">
      <c r="A94" s="43" t="s">
        <v>221</v>
      </c>
      <c r="B94" s="60">
        <v>0</v>
      </c>
      <c r="C94" s="60">
        <v>0</v>
      </c>
      <c r="D94" s="60">
        <v>0</v>
      </c>
      <c r="E94" s="60">
        <v>0</v>
      </c>
      <c r="F94" s="60">
        <v>0</v>
      </c>
      <c r="G94" s="60">
        <v>0</v>
      </c>
      <c r="H94" s="60">
        <v>0</v>
      </c>
      <c r="I94" s="60">
        <v>0</v>
      </c>
      <c r="J94" s="60">
        <v>0</v>
      </c>
      <c r="K94" s="60">
        <v>0</v>
      </c>
      <c r="L94" s="60">
        <v>0</v>
      </c>
      <c r="M94" s="60">
        <v>0</v>
      </c>
      <c r="N94" s="31">
        <f t="shared" si="60"/>
        <v>0</v>
      </c>
    </row>
    <row r="95" spans="1:14" s="46" customFormat="1" x14ac:dyDescent="0.2">
      <c r="A95" s="43" t="s">
        <v>222</v>
      </c>
      <c r="B95" s="60">
        <v>0</v>
      </c>
      <c r="C95" s="60">
        <v>0</v>
      </c>
      <c r="D95" s="60">
        <v>0</v>
      </c>
      <c r="E95" s="60">
        <v>0</v>
      </c>
      <c r="F95" s="60">
        <v>0</v>
      </c>
      <c r="G95" s="60">
        <v>0</v>
      </c>
      <c r="H95" s="60">
        <v>0</v>
      </c>
      <c r="I95" s="60">
        <v>0</v>
      </c>
      <c r="J95" s="60">
        <v>0</v>
      </c>
      <c r="K95" s="60">
        <v>0</v>
      </c>
      <c r="L95" s="60">
        <v>0</v>
      </c>
      <c r="M95" s="60">
        <v>0</v>
      </c>
      <c r="N95" s="31">
        <f t="shared" si="60"/>
        <v>0</v>
      </c>
    </row>
    <row r="96" spans="1:14" s="46" customFormat="1" x14ac:dyDescent="0.2">
      <c r="A96" s="43" t="s">
        <v>223</v>
      </c>
      <c r="B96" s="60">
        <v>0</v>
      </c>
      <c r="C96" s="60">
        <v>0</v>
      </c>
      <c r="D96" s="60">
        <v>0</v>
      </c>
      <c r="E96" s="60">
        <v>0</v>
      </c>
      <c r="F96" s="60">
        <v>0</v>
      </c>
      <c r="G96" s="60">
        <v>0</v>
      </c>
      <c r="H96" s="60">
        <v>0</v>
      </c>
      <c r="I96" s="60">
        <v>0</v>
      </c>
      <c r="J96" s="60">
        <v>0</v>
      </c>
      <c r="K96" s="60">
        <v>0</v>
      </c>
      <c r="L96" s="60">
        <v>0</v>
      </c>
      <c r="M96" s="60">
        <v>0</v>
      </c>
      <c r="N96" s="31">
        <f t="shared" si="60"/>
        <v>0</v>
      </c>
    </row>
    <row r="97" spans="1:14" s="46" customFormat="1" x14ac:dyDescent="0.2">
      <c r="A97" s="43" t="s">
        <v>224</v>
      </c>
      <c r="B97" s="60">
        <v>0</v>
      </c>
      <c r="C97" s="60">
        <v>0</v>
      </c>
      <c r="D97" s="60">
        <v>0</v>
      </c>
      <c r="E97" s="60">
        <v>0</v>
      </c>
      <c r="F97" s="60">
        <v>0</v>
      </c>
      <c r="G97" s="60">
        <v>0</v>
      </c>
      <c r="H97" s="60">
        <v>0</v>
      </c>
      <c r="I97" s="60">
        <v>0</v>
      </c>
      <c r="J97" s="60">
        <v>0</v>
      </c>
      <c r="K97" s="60">
        <v>0</v>
      </c>
      <c r="L97" s="60">
        <v>0</v>
      </c>
      <c r="M97" s="60">
        <v>0</v>
      </c>
      <c r="N97" s="31">
        <f t="shared" si="60"/>
        <v>0</v>
      </c>
    </row>
    <row r="98" spans="1:14" s="46" customFormat="1" x14ac:dyDescent="0.2">
      <c r="A98" s="43" t="s">
        <v>225</v>
      </c>
      <c r="B98" s="60">
        <v>0</v>
      </c>
      <c r="C98" s="60">
        <v>0</v>
      </c>
      <c r="D98" s="60">
        <v>0</v>
      </c>
      <c r="E98" s="60">
        <v>0</v>
      </c>
      <c r="F98" s="60">
        <v>0</v>
      </c>
      <c r="G98" s="60">
        <v>0</v>
      </c>
      <c r="H98" s="60">
        <v>0</v>
      </c>
      <c r="I98" s="60">
        <v>0</v>
      </c>
      <c r="J98" s="60">
        <v>0</v>
      </c>
      <c r="K98" s="60">
        <v>0</v>
      </c>
      <c r="L98" s="60">
        <v>0</v>
      </c>
      <c r="M98" s="60">
        <v>0</v>
      </c>
      <c r="N98" s="31">
        <f t="shared" si="60"/>
        <v>0</v>
      </c>
    </row>
    <row r="99" spans="1:14" s="46" customFormat="1" x14ac:dyDescent="0.2">
      <c r="A99" s="43" t="s">
        <v>462</v>
      </c>
      <c r="B99" s="60">
        <v>0</v>
      </c>
      <c r="C99" s="60">
        <v>1</v>
      </c>
      <c r="D99" s="60">
        <v>0</v>
      </c>
      <c r="E99" s="60">
        <v>0</v>
      </c>
      <c r="F99" s="60">
        <v>0</v>
      </c>
      <c r="G99" s="60">
        <v>0</v>
      </c>
      <c r="H99" s="60">
        <v>0</v>
      </c>
      <c r="I99" s="60">
        <v>0</v>
      </c>
      <c r="J99" s="60">
        <v>3</v>
      </c>
      <c r="K99" s="60">
        <v>1</v>
      </c>
      <c r="L99" s="60">
        <v>1</v>
      </c>
      <c r="M99" s="60">
        <v>0</v>
      </c>
      <c r="N99" s="31">
        <f t="shared" si="60"/>
        <v>6</v>
      </c>
    </row>
    <row r="100" spans="1:14" s="48" customFormat="1" ht="12.75" x14ac:dyDescent="0.2">
      <c r="A100" s="47" t="s">
        <v>103</v>
      </c>
      <c r="B100" s="31"/>
      <c r="C100" s="31"/>
      <c r="D100" s="31"/>
      <c r="E100" s="31"/>
      <c r="F100" s="31"/>
      <c r="G100" s="31"/>
      <c r="H100" s="31"/>
      <c r="I100" s="31"/>
      <c r="J100" s="31"/>
      <c r="K100" s="31"/>
      <c r="L100" s="31"/>
      <c r="M100" s="31"/>
      <c r="N100" s="31"/>
    </row>
    <row r="101" spans="1:14" s="48" customFormat="1" x14ac:dyDescent="0.2">
      <c r="A101" s="47" t="s">
        <v>104</v>
      </c>
      <c r="B101" s="66">
        <f>+B102+B105+B106</f>
        <v>0</v>
      </c>
      <c r="C101" s="66">
        <f t="shared" ref="C101" si="74">+C102+C105+C106</f>
        <v>0</v>
      </c>
      <c r="D101" s="66">
        <f t="shared" ref="D101:M101" si="75">+D102+D105+D106</f>
        <v>0</v>
      </c>
      <c r="E101" s="66">
        <f t="shared" si="75"/>
        <v>0</v>
      </c>
      <c r="F101" s="66">
        <f t="shared" si="75"/>
        <v>0</v>
      </c>
      <c r="G101" s="66">
        <f t="shared" si="75"/>
        <v>0</v>
      </c>
      <c r="H101" s="66">
        <f t="shared" si="75"/>
        <v>1</v>
      </c>
      <c r="I101" s="66">
        <f t="shared" si="75"/>
        <v>0</v>
      </c>
      <c r="J101" s="66">
        <f t="shared" si="75"/>
        <v>0</v>
      </c>
      <c r="K101" s="66">
        <f t="shared" si="75"/>
        <v>3</v>
      </c>
      <c r="L101" s="66">
        <f t="shared" si="75"/>
        <v>0</v>
      </c>
      <c r="M101" s="66">
        <f t="shared" si="75"/>
        <v>1</v>
      </c>
      <c r="N101" s="31">
        <f t="shared" si="60"/>
        <v>5</v>
      </c>
    </row>
    <row r="102" spans="1:14" s="46" customFormat="1" x14ac:dyDescent="0.2">
      <c r="A102" s="47" t="s">
        <v>127</v>
      </c>
      <c r="B102" s="66">
        <f t="shared" ref="B102:C102" si="76">+B103+B104</f>
        <v>0</v>
      </c>
      <c r="C102" s="66">
        <f t="shared" si="76"/>
        <v>0</v>
      </c>
      <c r="D102" s="66">
        <f t="shared" ref="D102:H102" si="77">+D103+D104</f>
        <v>0</v>
      </c>
      <c r="E102" s="66">
        <f t="shared" si="77"/>
        <v>0</v>
      </c>
      <c r="F102" s="66">
        <f t="shared" si="77"/>
        <v>0</v>
      </c>
      <c r="G102" s="66">
        <f t="shared" si="77"/>
        <v>0</v>
      </c>
      <c r="H102" s="66">
        <f t="shared" si="77"/>
        <v>0</v>
      </c>
      <c r="I102" s="66">
        <v>0</v>
      </c>
      <c r="J102" s="66">
        <f t="shared" ref="J102:M102" si="78">+J103+J104</f>
        <v>0</v>
      </c>
      <c r="K102" s="66">
        <f t="shared" si="78"/>
        <v>0</v>
      </c>
      <c r="L102" s="66">
        <f t="shared" si="78"/>
        <v>0</v>
      </c>
      <c r="M102" s="66">
        <f t="shared" si="78"/>
        <v>0</v>
      </c>
      <c r="N102" s="31">
        <f t="shared" si="60"/>
        <v>0</v>
      </c>
    </row>
    <row r="103" spans="1:14" s="46" customFormat="1" x14ac:dyDescent="0.2">
      <c r="A103" s="43" t="s">
        <v>226</v>
      </c>
      <c r="B103" s="60">
        <v>0</v>
      </c>
      <c r="C103" s="60">
        <v>0</v>
      </c>
      <c r="D103" s="60">
        <v>0</v>
      </c>
      <c r="E103" s="60">
        <v>0</v>
      </c>
      <c r="F103" s="60">
        <v>0</v>
      </c>
      <c r="G103" s="60">
        <v>0</v>
      </c>
      <c r="H103" s="60">
        <v>0</v>
      </c>
      <c r="I103" s="60">
        <v>0</v>
      </c>
      <c r="J103" s="60">
        <v>0</v>
      </c>
      <c r="K103" s="60">
        <v>0</v>
      </c>
      <c r="L103" s="60">
        <v>0</v>
      </c>
      <c r="M103" s="60">
        <v>0</v>
      </c>
      <c r="N103" s="31">
        <f t="shared" si="60"/>
        <v>0</v>
      </c>
    </row>
    <row r="104" spans="1:14" s="46" customFormat="1" x14ac:dyDescent="0.2">
      <c r="A104" s="43" t="s">
        <v>227</v>
      </c>
      <c r="B104" s="60">
        <v>0</v>
      </c>
      <c r="C104" s="60">
        <v>0</v>
      </c>
      <c r="D104" s="60">
        <v>0</v>
      </c>
      <c r="E104" s="60">
        <v>0</v>
      </c>
      <c r="F104" s="60">
        <v>0</v>
      </c>
      <c r="G104" s="60">
        <v>0</v>
      </c>
      <c r="H104" s="60">
        <v>0</v>
      </c>
      <c r="I104" s="60">
        <v>0</v>
      </c>
      <c r="J104" s="60">
        <v>0</v>
      </c>
      <c r="K104" s="60">
        <v>0</v>
      </c>
      <c r="L104" s="60">
        <v>0</v>
      </c>
      <c r="M104" s="60">
        <v>0</v>
      </c>
      <c r="N104" s="31">
        <f t="shared" si="60"/>
        <v>0</v>
      </c>
    </row>
    <row r="105" spans="1:14" s="46" customFormat="1" x14ac:dyDescent="0.2">
      <c r="A105" s="43" t="s">
        <v>463</v>
      </c>
      <c r="B105" s="63">
        <v>0</v>
      </c>
      <c r="C105" s="63">
        <v>0</v>
      </c>
      <c r="D105" s="63">
        <v>0</v>
      </c>
      <c r="E105" s="63">
        <v>0</v>
      </c>
      <c r="F105" s="63">
        <v>0</v>
      </c>
      <c r="G105" s="63">
        <v>0</v>
      </c>
      <c r="H105" s="63">
        <v>0</v>
      </c>
      <c r="I105" s="63">
        <v>0</v>
      </c>
      <c r="J105" s="63">
        <v>0</v>
      </c>
      <c r="K105" s="63">
        <v>0</v>
      </c>
      <c r="L105" s="63">
        <v>0</v>
      </c>
      <c r="M105" s="63">
        <v>0</v>
      </c>
      <c r="N105" s="31">
        <f t="shared" si="60"/>
        <v>0</v>
      </c>
    </row>
    <row r="106" spans="1:14" s="46" customFormat="1" x14ac:dyDescent="0.2">
      <c r="A106" s="43" t="s">
        <v>464</v>
      </c>
      <c r="B106" s="63">
        <v>0</v>
      </c>
      <c r="C106" s="63">
        <v>0</v>
      </c>
      <c r="D106" s="63">
        <v>0</v>
      </c>
      <c r="E106" s="63">
        <v>0</v>
      </c>
      <c r="F106" s="63">
        <v>0</v>
      </c>
      <c r="G106" s="63">
        <v>0</v>
      </c>
      <c r="H106" s="63">
        <v>1</v>
      </c>
      <c r="I106" s="63">
        <v>0</v>
      </c>
      <c r="J106" s="63">
        <v>0</v>
      </c>
      <c r="K106" s="63">
        <v>3</v>
      </c>
      <c r="L106" s="63">
        <v>0</v>
      </c>
      <c r="M106" s="63">
        <v>1</v>
      </c>
      <c r="N106" s="31">
        <f t="shared" si="60"/>
        <v>5</v>
      </c>
    </row>
    <row r="107" spans="1:14" s="46" customFormat="1" x14ac:dyDescent="0.2">
      <c r="A107" s="49" t="s">
        <v>122</v>
      </c>
      <c r="B107" s="66">
        <f>+B108</f>
        <v>0</v>
      </c>
      <c r="C107" s="66">
        <f t="shared" ref="C107" si="79">+C108</f>
        <v>1</v>
      </c>
      <c r="D107" s="66">
        <f t="shared" ref="D107:M107" si="80">+D108</f>
        <v>1</v>
      </c>
      <c r="E107" s="66">
        <f t="shared" si="80"/>
        <v>1</v>
      </c>
      <c r="F107" s="66">
        <f t="shared" si="80"/>
        <v>0</v>
      </c>
      <c r="G107" s="66">
        <f t="shared" si="80"/>
        <v>0</v>
      </c>
      <c r="H107" s="66">
        <f t="shared" si="80"/>
        <v>0</v>
      </c>
      <c r="I107" s="66">
        <f t="shared" si="80"/>
        <v>2</v>
      </c>
      <c r="J107" s="66">
        <f t="shared" si="80"/>
        <v>0</v>
      </c>
      <c r="K107" s="66">
        <f t="shared" si="80"/>
        <v>0</v>
      </c>
      <c r="L107" s="66">
        <f t="shared" si="80"/>
        <v>1</v>
      </c>
      <c r="M107" s="66">
        <f t="shared" si="80"/>
        <v>0</v>
      </c>
      <c r="N107" s="31">
        <f t="shared" si="60"/>
        <v>6</v>
      </c>
    </row>
    <row r="108" spans="1:14" s="46" customFormat="1" x14ac:dyDescent="0.2">
      <c r="A108" s="47" t="s">
        <v>128</v>
      </c>
      <c r="B108" s="66">
        <f>+SUM(B109:B116)</f>
        <v>0</v>
      </c>
      <c r="C108" s="66">
        <f t="shared" ref="C108" si="81">+SUM(C109:C116)</f>
        <v>1</v>
      </c>
      <c r="D108" s="66">
        <f t="shared" ref="D108" si="82">+SUM(D109:D116)</f>
        <v>1</v>
      </c>
      <c r="E108" s="66">
        <f t="shared" ref="E108" si="83">+SUM(E109:E116)</f>
        <v>1</v>
      </c>
      <c r="F108" s="66">
        <f t="shared" ref="F108:M108" si="84">+SUM(F109:F116)</f>
        <v>0</v>
      </c>
      <c r="G108" s="66">
        <f t="shared" si="84"/>
        <v>0</v>
      </c>
      <c r="H108" s="66">
        <f t="shared" si="84"/>
        <v>0</v>
      </c>
      <c r="I108" s="66">
        <f t="shared" si="84"/>
        <v>2</v>
      </c>
      <c r="J108" s="66">
        <f t="shared" si="84"/>
        <v>0</v>
      </c>
      <c r="K108" s="66">
        <f t="shared" si="84"/>
        <v>0</v>
      </c>
      <c r="L108" s="66">
        <f t="shared" si="84"/>
        <v>1</v>
      </c>
      <c r="M108" s="66">
        <f t="shared" si="84"/>
        <v>0</v>
      </c>
      <c r="N108" s="31">
        <f t="shared" si="60"/>
        <v>6</v>
      </c>
    </row>
    <row r="109" spans="1:14" s="46" customFormat="1" x14ac:dyDescent="0.2">
      <c r="A109" s="43" t="s">
        <v>228</v>
      </c>
      <c r="B109" s="60">
        <v>0</v>
      </c>
      <c r="C109" s="60">
        <v>1</v>
      </c>
      <c r="D109" s="60">
        <v>1</v>
      </c>
      <c r="E109" s="60">
        <v>1</v>
      </c>
      <c r="F109" s="60">
        <v>0</v>
      </c>
      <c r="G109" s="60">
        <v>0</v>
      </c>
      <c r="H109" s="60">
        <v>0</v>
      </c>
      <c r="I109" s="60">
        <v>2</v>
      </c>
      <c r="J109" s="60">
        <v>0</v>
      </c>
      <c r="K109" s="60">
        <v>0</v>
      </c>
      <c r="L109" s="60">
        <v>1</v>
      </c>
      <c r="M109" s="60">
        <v>0</v>
      </c>
      <c r="N109" s="31">
        <f t="shared" si="60"/>
        <v>6</v>
      </c>
    </row>
    <row r="110" spans="1:14" s="46" customFormat="1" x14ac:dyDescent="0.2">
      <c r="A110" s="43" t="s">
        <v>229</v>
      </c>
      <c r="B110" s="60">
        <v>0</v>
      </c>
      <c r="C110" s="60">
        <v>0</v>
      </c>
      <c r="D110" s="60">
        <v>0</v>
      </c>
      <c r="E110" s="60">
        <v>0</v>
      </c>
      <c r="F110" s="60">
        <v>0</v>
      </c>
      <c r="G110" s="60">
        <v>0</v>
      </c>
      <c r="H110" s="60">
        <v>0</v>
      </c>
      <c r="I110" s="60">
        <v>0</v>
      </c>
      <c r="J110" s="60">
        <v>0</v>
      </c>
      <c r="K110" s="60">
        <v>0</v>
      </c>
      <c r="L110" s="60">
        <v>0</v>
      </c>
      <c r="M110" s="60">
        <v>0</v>
      </c>
      <c r="N110" s="31">
        <f t="shared" si="60"/>
        <v>0</v>
      </c>
    </row>
    <row r="111" spans="1:14" s="46" customFormat="1" x14ac:dyDescent="0.2">
      <c r="A111" s="43" t="s">
        <v>230</v>
      </c>
      <c r="B111" s="60">
        <v>0</v>
      </c>
      <c r="C111" s="60">
        <v>0</v>
      </c>
      <c r="D111" s="60">
        <v>0</v>
      </c>
      <c r="E111" s="60">
        <v>0</v>
      </c>
      <c r="F111" s="60">
        <v>0</v>
      </c>
      <c r="G111" s="60">
        <v>0</v>
      </c>
      <c r="H111" s="60">
        <v>0</v>
      </c>
      <c r="I111" s="60">
        <v>0</v>
      </c>
      <c r="J111" s="60">
        <v>0</v>
      </c>
      <c r="K111" s="60">
        <v>0</v>
      </c>
      <c r="L111" s="60">
        <v>0</v>
      </c>
      <c r="M111" s="60">
        <v>0</v>
      </c>
      <c r="N111" s="31">
        <f t="shared" si="60"/>
        <v>0</v>
      </c>
    </row>
    <row r="112" spans="1:14" s="46" customFormat="1" x14ac:dyDescent="0.2">
      <c r="A112" s="43" t="s">
        <v>231</v>
      </c>
      <c r="B112" s="60">
        <v>0</v>
      </c>
      <c r="C112" s="60">
        <v>0</v>
      </c>
      <c r="D112" s="60">
        <v>0</v>
      </c>
      <c r="E112" s="60">
        <v>0</v>
      </c>
      <c r="F112" s="60">
        <v>0</v>
      </c>
      <c r="G112" s="60">
        <v>0</v>
      </c>
      <c r="H112" s="60">
        <v>0</v>
      </c>
      <c r="I112" s="60">
        <v>0</v>
      </c>
      <c r="J112" s="60">
        <v>0</v>
      </c>
      <c r="K112" s="60">
        <v>0</v>
      </c>
      <c r="L112" s="60">
        <v>0</v>
      </c>
      <c r="M112" s="60">
        <v>0</v>
      </c>
      <c r="N112" s="31">
        <f t="shared" si="60"/>
        <v>0</v>
      </c>
    </row>
    <row r="113" spans="1:14" s="46" customFormat="1" x14ac:dyDescent="0.2">
      <c r="A113" s="43" t="s">
        <v>232</v>
      </c>
      <c r="B113" s="60">
        <v>0</v>
      </c>
      <c r="C113" s="60">
        <v>0</v>
      </c>
      <c r="D113" s="60">
        <v>0</v>
      </c>
      <c r="E113" s="60">
        <v>0</v>
      </c>
      <c r="F113" s="60">
        <v>0</v>
      </c>
      <c r="G113" s="60">
        <v>0</v>
      </c>
      <c r="H113" s="60">
        <v>0</v>
      </c>
      <c r="I113" s="60">
        <v>0</v>
      </c>
      <c r="J113" s="60">
        <v>0</v>
      </c>
      <c r="K113" s="60">
        <v>0</v>
      </c>
      <c r="L113" s="60">
        <v>0</v>
      </c>
      <c r="M113" s="60">
        <v>0</v>
      </c>
      <c r="N113" s="31">
        <f t="shared" si="60"/>
        <v>0</v>
      </c>
    </row>
    <row r="114" spans="1:14" s="46" customFormat="1" x14ac:dyDescent="0.2">
      <c r="A114" s="43" t="s">
        <v>233</v>
      </c>
      <c r="B114" s="60">
        <v>0</v>
      </c>
      <c r="C114" s="60">
        <v>0</v>
      </c>
      <c r="D114" s="60">
        <v>0</v>
      </c>
      <c r="E114" s="60">
        <v>0</v>
      </c>
      <c r="F114" s="60">
        <v>0</v>
      </c>
      <c r="G114" s="60">
        <v>0</v>
      </c>
      <c r="H114" s="60">
        <v>0</v>
      </c>
      <c r="I114" s="60">
        <v>0</v>
      </c>
      <c r="J114" s="60">
        <v>0</v>
      </c>
      <c r="K114" s="60">
        <v>0</v>
      </c>
      <c r="L114" s="60">
        <v>0</v>
      </c>
      <c r="M114" s="60">
        <v>0</v>
      </c>
      <c r="N114" s="31">
        <f t="shared" si="60"/>
        <v>0</v>
      </c>
    </row>
    <row r="115" spans="1:14" s="46" customFormat="1" x14ac:dyDescent="0.2">
      <c r="A115" s="43" t="s">
        <v>234</v>
      </c>
      <c r="B115" s="60">
        <v>0</v>
      </c>
      <c r="C115" s="60">
        <v>0</v>
      </c>
      <c r="D115" s="60">
        <v>0</v>
      </c>
      <c r="E115" s="60">
        <v>0</v>
      </c>
      <c r="F115" s="60">
        <v>0</v>
      </c>
      <c r="G115" s="60">
        <v>0</v>
      </c>
      <c r="H115" s="60">
        <v>0</v>
      </c>
      <c r="I115" s="60">
        <v>0</v>
      </c>
      <c r="J115" s="60">
        <v>0</v>
      </c>
      <c r="K115" s="60">
        <v>0</v>
      </c>
      <c r="L115" s="60">
        <v>0</v>
      </c>
      <c r="M115" s="60">
        <v>0</v>
      </c>
      <c r="N115" s="31">
        <f t="shared" si="60"/>
        <v>0</v>
      </c>
    </row>
    <row r="116" spans="1:14" s="46" customFormat="1" x14ac:dyDescent="0.2">
      <c r="A116" s="43" t="s">
        <v>235</v>
      </c>
      <c r="B116" s="60">
        <v>0</v>
      </c>
      <c r="C116" s="60">
        <v>0</v>
      </c>
      <c r="D116" s="60">
        <v>0</v>
      </c>
      <c r="E116" s="60">
        <v>0</v>
      </c>
      <c r="F116" s="60">
        <v>0</v>
      </c>
      <c r="G116" s="60">
        <v>0</v>
      </c>
      <c r="H116" s="60">
        <v>0</v>
      </c>
      <c r="I116" s="60">
        <v>0</v>
      </c>
      <c r="J116" s="60">
        <v>0</v>
      </c>
      <c r="K116" s="60">
        <v>0</v>
      </c>
      <c r="L116" s="60">
        <v>0</v>
      </c>
      <c r="M116" s="60">
        <v>0</v>
      </c>
      <c r="N116" s="31">
        <f t="shared" si="60"/>
        <v>0</v>
      </c>
    </row>
    <row r="117" spans="1:14" s="46" customFormat="1" x14ac:dyDescent="0.2">
      <c r="A117" s="47" t="s">
        <v>129</v>
      </c>
      <c r="B117" s="66">
        <f t="shared" ref="B117:C117" si="85">+SUM(B118:B124)</f>
        <v>0</v>
      </c>
      <c r="C117" s="66">
        <f t="shared" si="85"/>
        <v>1</v>
      </c>
      <c r="D117" s="66">
        <f t="shared" ref="D117:M117" si="86">+SUM(D118:D124)</f>
        <v>0</v>
      </c>
      <c r="E117" s="66">
        <f t="shared" si="86"/>
        <v>1</v>
      </c>
      <c r="F117" s="66">
        <f t="shared" si="86"/>
        <v>0</v>
      </c>
      <c r="G117" s="66">
        <f t="shared" si="86"/>
        <v>0</v>
      </c>
      <c r="H117" s="66">
        <f t="shared" si="86"/>
        <v>1</v>
      </c>
      <c r="I117" s="66">
        <f t="shared" si="86"/>
        <v>1</v>
      </c>
      <c r="J117" s="66">
        <f t="shared" si="86"/>
        <v>0</v>
      </c>
      <c r="K117" s="66">
        <f t="shared" si="86"/>
        <v>0</v>
      </c>
      <c r="L117" s="66">
        <f t="shared" si="86"/>
        <v>1</v>
      </c>
      <c r="M117" s="66">
        <f t="shared" si="86"/>
        <v>0</v>
      </c>
      <c r="N117" s="31">
        <f t="shared" si="60"/>
        <v>5</v>
      </c>
    </row>
    <row r="118" spans="1:14" s="46" customFormat="1" x14ac:dyDescent="0.2">
      <c r="A118" s="43" t="s">
        <v>236</v>
      </c>
      <c r="B118" s="60">
        <v>0</v>
      </c>
      <c r="C118" s="60">
        <v>1</v>
      </c>
      <c r="D118" s="60">
        <v>0</v>
      </c>
      <c r="E118" s="60">
        <v>1</v>
      </c>
      <c r="F118" s="60">
        <v>0</v>
      </c>
      <c r="G118" s="60">
        <v>0</v>
      </c>
      <c r="H118" s="60">
        <v>1</v>
      </c>
      <c r="I118" s="60">
        <v>1</v>
      </c>
      <c r="J118" s="60">
        <v>0</v>
      </c>
      <c r="K118" s="60">
        <v>0</v>
      </c>
      <c r="L118" s="60">
        <v>1</v>
      </c>
      <c r="M118" s="60">
        <v>0</v>
      </c>
      <c r="N118" s="31">
        <f t="shared" si="60"/>
        <v>5</v>
      </c>
    </row>
    <row r="119" spans="1:14" s="46" customFormat="1" x14ac:dyDescent="0.2">
      <c r="A119" s="43" t="s">
        <v>237</v>
      </c>
      <c r="B119" s="60">
        <v>0</v>
      </c>
      <c r="C119" s="60">
        <v>0</v>
      </c>
      <c r="D119" s="60">
        <v>0</v>
      </c>
      <c r="E119" s="60">
        <v>0</v>
      </c>
      <c r="F119" s="60">
        <v>0</v>
      </c>
      <c r="G119" s="60">
        <v>0</v>
      </c>
      <c r="H119" s="60">
        <v>0</v>
      </c>
      <c r="I119" s="60">
        <v>0</v>
      </c>
      <c r="J119" s="60">
        <v>0</v>
      </c>
      <c r="K119" s="60">
        <v>0</v>
      </c>
      <c r="L119" s="60">
        <v>0</v>
      </c>
      <c r="M119" s="60">
        <v>0</v>
      </c>
      <c r="N119" s="31">
        <f t="shared" si="60"/>
        <v>0</v>
      </c>
    </row>
    <row r="120" spans="1:14" s="46" customFormat="1" x14ac:dyDescent="0.2">
      <c r="A120" s="43" t="s">
        <v>238</v>
      </c>
      <c r="B120" s="60">
        <v>0</v>
      </c>
      <c r="C120" s="60">
        <v>0</v>
      </c>
      <c r="D120" s="60">
        <v>0</v>
      </c>
      <c r="E120" s="60">
        <v>0</v>
      </c>
      <c r="F120" s="60">
        <v>0</v>
      </c>
      <c r="G120" s="60">
        <v>0</v>
      </c>
      <c r="H120" s="60">
        <v>0</v>
      </c>
      <c r="I120" s="60">
        <v>0</v>
      </c>
      <c r="J120" s="60">
        <v>0</v>
      </c>
      <c r="K120" s="60">
        <v>0</v>
      </c>
      <c r="L120" s="60">
        <v>0</v>
      </c>
      <c r="M120" s="60">
        <v>0</v>
      </c>
      <c r="N120" s="31">
        <f t="shared" si="60"/>
        <v>0</v>
      </c>
    </row>
    <row r="121" spans="1:14" s="46" customFormat="1" x14ac:dyDescent="0.2">
      <c r="A121" s="43" t="s">
        <v>239</v>
      </c>
      <c r="B121" s="60">
        <v>0</v>
      </c>
      <c r="C121" s="60">
        <v>0</v>
      </c>
      <c r="D121" s="60">
        <v>0</v>
      </c>
      <c r="E121" s="60">
        <v>0</v>
      </c>
      <c r="F121" s="60">
        <v>0</v>
      </c>
      <c r="G121" s="60">
        <v>0</v>
      </c>
      <c r="H121" s="60">
        <v>0</v>
      </c>
      <c r="I121" s="60">
        <v>0</v>
      </c>
      <c r="J121" s="60">
        <v>0</v>
      </c>
      <c r="K121" s="60">
        <v>0</v>
      </c>
      <c r="L121" s="60">
        <v>0</v>
      </c>
      <c r="M121" s="60">
        <v>0</v>
      </c>
      <c r="N121" s="31">
        <f t="shared" si="60"/>
        <v>0</v>
      </c>
    </row>
    <row r="122" spans="1:14" s="46" customFormat="1" x14ac:dyDescent="0.2">
      <c r="A122" s="43" t="s">
        <v>240</v>
      </c>
      <c r="B122" s="60">
        <v>0</v>
      </c>
      <c r="C122" s="60">
        <v>0</v>
      </c>
      <c r="D122" s="60">
        <v>0</v>
      </c>
      <c r="E122" s="60">
        <v>0</v>
      </c>
      <c r="F122" s="60">
        <v>0</v>
      </c>
      <c r="G122" s="60">
        <v>0</v>
      </c>
      <c r="H122" s="60">
        <v>0</v>
      </c>
      <c r="I122" s="60">
        <v>0</v>
      </c>
      <c r="J122" s="60">
        <v>0</v>
      </c>
      <c r="K122" s="60">
        <v>0</v>
      </c>
      <c r="L122" s="60">
        <v>0</v>
      </c>
      <c r="M122" s="60">
        <v>0</v>
      </c>
      <c r="N122" s="31">
        <f t="shared" si="60"/>
        <v>0</v>
      </c>
    </row>
    <row r="123" spans="1:14" s="46" customFormat="1" x14ac:dyDescent="0.2">
      <c r="A123" s="43" t="s">
        <v>241</v>
      </c>
      <c r="B123" s="60">
        <v>0</v>
      </c>
      <c r="C123" s="60">
        <v>0</v>
      </c>
      <c r="D123" s="60">
        <v>0</v>
      </c>
      <c r="E123" s="60">
        <v>0</v>
      </c>
      <c r="F123" s="60">
        <v>0</v>
      </c>
      <c r="G123" s="60">
        <v>0</v>
      </c>
      <c r="H123" s="60">
        <v>0</v>
      </c>
      <c r="I123" s="60">
        <v>0</v>
      </c>
      <c r="J123" s="60">
        <v>0</v>
      </c>
      <c r="K123" s="60">
        <v>0</v>
      </c>
      <c r="L123" s="60">
        <v>0</v>
      </c>
      <c r="M123" s="60">
        <v>0</v>
      </c>
      <c r="N123" s="31">
        <f t="shared" si="60"/>
        <v>0</v>
      </c>
    </row>
    <row r="124" spans="1:14" s="46" customFormat="1" x14ac:dyDescent="0.2">
      <c r="A124" s="43" t="s">
        <v>242</v>
      </c>
      <c r="B124" s="60">
        <v>0</v>
      </c>
      <c r="C124" s="60">
        <v>0</v>
      </c>
      <c r="D124" s="60">
        <v>0</v>
      </c>
      <c r="E124" s="60">
        <v>0</v>
      </c>
      <c r="F124" s="60">
        <v>0</v>
      </c>
      <c r="G124" s="60">
        <v>0</v>
      </c>
      <c r="H124" s="60">
        <v>0</v>
      </c>
      <c r="I124" s="60">
        <v>0</v>
      </c>
      <c r="J124" s="60">
        <v>0</v>
      </c>
      <c r="K124" s="60">
        <v>0</v>
      </c>
      <c r="L124" s="60">
        <v>0</v>
      </c>
      <c r="M124" s="60">
        <v>0</v>
      </c>
      <c r="N124" s="31">
        <f t="shared" si="60"/>
        <v>0</v>
      </c>
    </row>
    <row r="125" spans="1:14" s="46" customFormat="1" x14ac:dyDescent="0.2">
      <c r="A125" s="47" t="s">
        <v>105</v>
      </c>
      <c r="B125" s="66">
        <f t="shared" ref="B125" si="87">+SUM(B127:B134)+SUM(B135:B137)</f>
        <v>31</v>
      </c>
      <c r="C125" s="66">
        <f>+SUM(C127:C134)+SUM(C135:C137)</f>
        <v>25</v>
      </c>
      <c r="D125" s="66">
        <f t="shared" ref="D125" si="88">+SUM(D127:D134)+SUM(D135:D137)</f>
        <v>15</v>
      </c>
      <c r="E125" s="66">
        <f t="shared" ref="E125" si="89">+SUM(E127:E134)+SUM(E135:E137)</f>
        <v>49</v>
      </c>
      <c r="F125" s="66">
        <f t="shared" ref="F125" si="90">+SUM(F127:F134)+SUM(F135:F137)</f>
        <v>42</v>
      </c>
      <c r="G125" s="66">
        <f t="shared" ref="G125" si="91">+SUM(G127:G134)+SUM(G135:G137)</f>
        <v>30</v>
      </c>
      <c r="H125" s="66">
        <f t="shared" ref="H125" si="92">+SUM(H127:H134)+SUM(H135:H137)</f>
        <v>13</v>
      </c>
      <c r="I125" s="66">
        <f t="shared" ref="I125" si="93">+SUM(I127:I134)+SUM(I135:I137)</f>
        <v>29</v>
      </c>
      <c r="J125" s="66">
        <f t="shared" ref="J125" si="94">+SUM(J127:J134)+SUM(J135:J137)</f>
        <v>19</v>
      </c>
      <c r="K125" s="66">
        <f t="shared" ref="K125" si="95">+SUM(K127:K134)+SUM(K135:K137)</f>
        <v>55</v>
      </c>
      <c r="L125" s="66">
        <f t="shared" ref="L125" si="96">+SUM(L127:L134)+SUM(L135:L137)</f>
        <v>25</v>
      </c>
      <c r="M125" s="66">
        <f t="shared" ref="M125" si="97">+SUM(M127:M134)+SUM(M135:M137)</f>
        <v>29</v>
      </c>
      <c r="N125" s="31">
        <f t="shared" si="60"/>
        <v>362</v>
      </c>
    </row>
    <row r="126" spans="1:14" s="46" customFormat="1" x14ac:dyDescent="0.2">
      <c r="A126" s="47" t="s">
        <v>130</v>
      </c>
      <c r="B126" s="66">
        <f>+SUM(B127:B134)</f>
        <v>21</v>
      </c>
      <c r="C126" s="66">
        <f>+SUM(C127:C134)</f>
        <v>11</v>
      </c>
      <c r="D126" s="66">
        <f t="shared" ref="D126" si="98">+SUM(D127:D134)</f>
        <v>2</v>
      </c>
      <c r="E126" s="66">
        <f t="shared" ref="E126:M126" si="99">+SUM(E127:E134)</f>
        <v>22</v>
      </c>
      <c r="F126" s="66">
        <f t="shared" si="99"/>
        <v>19</v>
      </c>
      <c r="G126" s="66">
        <f t="shared" si="99"/>
        <v>16</v>
      </c>
      <c r="H126" s="66">
        <f t="shared" si="99"/>
        <v>5</v>
      </c>
      <c r="I126" s="66">
        <f t="shared" si="99"/>
        <v>12</v>
      </c>
      <c r="J126" s="66">
        <f t="shared" si="99"/>
        <v>9</v>
      </c>
      <c r="K126" s="66">
        <f t="shared" si="99"/>
        <v>37</v>
      </c>
      <c r="L126" s="66">
        <f t="shared" si="99"/>
        <v>23</v>
      </c>
      <c r="M126" s="66">
        <f t="shared" si="99"/>
        <v>19</v>
      </c>
      <c r="N126" s="31">
        <f t="shared" si="60"/>
        <v>196</v>
      </c>
    </row>
    <row r="127" spans="1:14" s="46" customFormat="1" x14ac:dyDescent="0.2">
      <c r="A127" s="43" t="s">
        <v>243</v>
      </c>
      <c r="B127" s="60">
        <v>0</v>
      </c>
      <c r="C127" s="60">
        <v>0</v>
      </c>
      <c r="D127" s="60">
        <v>0</v>
      </c>
      <c r="E127" s="60">
        <v>0</v>
      </c>
      <c r="F127" s="60">
        <v>0</v>
      </c>
      <c r="G127" s="60">
        <v>4</v>
      </c>
      <c r="H127" s="60">
        <v>1</v>
      </c>
      <c r="I127" s="60">
        <v>6</v>
      </c>
      <c r="J127" s="60">
        <v>0</v>
      </c>
      <c r="K127" s="60">
        <v>1</v>
      </c>
      <c r="L127" s="60">
        <v>2</v>
      </c>
      <c r="M127" s="60">
        <v>0</v>
      </c>
      <c r="N127" s="31">
        <f t="shared" si="60"/>
        <v>14</v>
      </c>
    </row>
    <row r="128" spans="1:14" s="46" customFormat="1" x14ac:dyDescent="0.2">
      <c r="A128" s="43" t="s">
        <v>244</v>
      </c>
      <c r="B128" s="60">
        <v>2</v>
      </c>
      <c r="C128" s="60">
        <v>0</v>
      </c>
      <c r="D128" s="60">
        <v>0</v>
      </c>
      <c r="E128" s="60">
        <v>0</v>
      </c>
      <c r="F128" s="60">
        <v>0</v>
      </c>
      <c r="G128" s="60">
        <v>0</v>
      </c>
      <c r="H128" s="60">
        <v>0</v>
      </c>
      <c r="I128" s="60">
        <v>0</v>
      </c>
      <c r="J128" s="60">
        <v>0</v>
      </c>
      <c r="K128" s="60">
        <v>0</v>
      </c>
      <c r="L128" s="60">
        <v>1</v>
      </c>
      <c r="M128" s="60">
        <v>5</v>
      </c>
      <c r="N128" s="31">
        <f t="shared" si="60"/>
        <v>8</v>
      </c>
    </row>
    <row r="129" spans="1:14" s="46" customFormat="1" x14ac:dyDescent="0.2">
      <c r="A129" s="43" t="s">
        <v>245</v>
      </c>
      <c r="B129" s="60">
        <v>0</v>
      </c>
      <c r="C129" s="60">
        <v>0</v>
      </c>
      <c r="D129" s="60">
        <v>0</v>
      </c>
      <c r="E129" s="60">
        <v>0</v>
      </c>
      <c r="F129" s="60">
        <v>0</v>
      </c>
      <c r="G129" s="60">
        <v>0</v>
      </c>
      <c r="H129" s="60">
        <v>0</v>
      </c>
      <c r="I129" s="60">
        <v>0</v>
      </c>
      <c r="J129" s="60">
        <v>0</v>
      </c>
      <c r="K129" s="60">
        <v>0</v>
      </c>
      <c r="L129" s="60">
        <v>0</v>
      </c>
      <c r="M129" s="60">
        <v>0</v>
      </c>
      <c r="N129" s="31">
        <f t="shared" si="60"/>
        <v>0</v>
      </c>
    </row>
    <row r="130" spans="1:14" s="46" customFormat="1" x14ac:dyDescent="0.2">
      <c r="A130" s="43" t="s">
        <v>246</v>
      </c>
      <c r="B130" s="60">
        <v>0</v>
      </c>
      <c r="C130" s="60">
        <v>0</v>
      </c>
      <c r="D130" s="60">
        <v>0</v>
      </c>
      <c r="E130" s="60">
        <v>5</v>
      </c>
      <c r="F130" s="60">
        <v>0</v>
      </c>
      <c r="G130" s="60">
        <v>2</v>
      </c>
      <c r="H130" s="60">
        <v>0</v>
      </c>
      <c r="I130" s="60">
        <v>3</v>
      </c>
      <c r="J130" s="60">
        <v>2</v>
      </c>
      <c r="K130" s="60">
        <v>1</v>
      </c>
      <c r="L130" s="60">
        <v>0</v>
      </c>
      <c r="M130" s="60">
        <v>1</v>
      </c>
      <c r="N130" s="31">
        <f t="shared" si="60"/>
        <v>14</v>
      </c>
    </row>
    <row r="131" spans="1:14" s="46" customFormat="1" x14ac:dyDescent="0.2">
      <c r="A131" s="43" t="s">
        <v>247</v>
      </c>
      <c r="B131" s="60">
        <v>3</v>
      </c>
      <c r="C131" s="60">
        <v>2</v>
      </c>
      <c r="D131" s="60">
        <v>1</v>
      </c>
      <c r="E131" s="60">
        <v>13</v>
      </c>
      <c r="F131" s="60">
        <v>19</v>
      </c>
      <c r="G131" s="60">
        <v>10</v>
      </c>
      <c r="H131" s="60">
        <v>0</v>
      </c>
      <c r="I131" s="60">
        <v>3</v>
      </c>
      <c r="J131" s="60">
        <v>0</v>
      </c>
      <c r="K131" s="60">
        <v>0</v>
      </c>
      <c r="L131" s="60">
        <v>6</v>
      </c>
      <c r="M131" s="60">
        <v>4</v>
      </c>
      <c r="N131" s="31">
        <f t="shared" si="60"/>
        <v>61</v>
      </c>
    </row>
    <row r="132" spans="1:14" s="46" customFormat="1" x14ac:dyDescent="0.2">
      <c r="A132" s="43" t="s">
        <v>248</v>
      </c>
      <c r="B132" s="60">
        <v>0</v>
      </c>
      <c r="C132" s="60">
        <v>0</v>
      </c>
      <c r="D132" s="60">
        <v>0</v>
      </c>
      <c r="E132" s="60">
        <v>0</v>
      </c>
      <c r="F132" s="60">
        <v>0</v>
      </c>
      <c r="G132" s="60">
        <v>0</v>
      </c>
      <c r="H132" s="60">
        <v>0</v>
      </c>
      <c r="I132" s="60">
        <v>0</v>
      </c>
      <c r="J132" s="60">
        <v>0</v>
      </c>
      <c r="K132" s="60">
        <v>0</v>
      </c>
      <c r="L132" s="60">
        <v>0</v>
      </c>
      <c r="M132" s="60">
        <v>0</v>
      </c>
      <c r="N132" s="31">
        <f t="shared" si="60"/>
        <v>0</v>
      </c>
    </row>
    <row r="133" spans="1:14" s="46" customFormat="1" x14ac:dyDescent="0.2">
      <c r="A133" s="43" t="s">
        <v>249</v>
      </c>
      <c r="B133" s="60">
        <v>0</v>
      </c>
      <c r="C133" s="60">
        <v>0</v>
      </c>
      <c r="D133" s="60">
        <v>0</v>
      </c>
      <c r="E133" s="60">
        <v>0</v>
      </c>
      <c r="F133" s="60">
        <v>0</v>
      </c>
      <c r="G133" s="60">
        <v>0</v>
      </c>
      <c r="H133" s="60">
        <v>0</v>
      </c>
      <c r="I133" s="60">
        <v>0</v>
      </c>
      <c r="J133" s="60">
        <v>0</v>
      </c>
      <c r="K133" s="60">
        <v>0</v>
      </c>
      <c r="L133" s="60">
        <v>0</v>
      </c>
      <c r="M133" s="60">
        <v>0</v>
      </c>
      <c r="N133" s="31">
        <f t="shared" si="60"/>
        <v>0</v>
      </c>
    </row>
    <row r="134" spans="1:14" s="46" customFormat="1" x14ac:dyDescent="0.2">
      <c r="A134" s="43" t="s">
        <v>465</v>
      </c>
      <c r="B134" s="60">
        <v>16</v>
      </c>
      <c r="C134" s="60">
        <v>9</v>
      </c>
      <c r="D134" s="60">
        <v>1</v>
      </c>
      <c r="E134" s="60">
        <v>4</v>
      </c>
      <c r="F134" s="60">
        <v>0</v>
      </c>
      <c r="G134" s="60">
        <v>0</v>
      </c>
      <c r="H134" s="60">
        <v>4</v>
      </c>
      <c r="I134" s="60">
        <v>0</v>
      </c>
      <c r="J134" s="60">
        <v>7</v>
      </c>
      <c r="K134" s="60">
        <v>35</v>
      </c>
      <c r="L134" s="60">
        <v>14</v>
      </c>
      <c r="M134" s="60">
        <v>9</v>
      </c>
      <c r="N134" s="31">
        <f t="shared" si="60"/>
        <v>99</v>
      </c>
    </row>
    <row r="135" spans="1:14" s="46" customFormat="1" x14ac:dyDescent="0.2">
      <c r="A135" s="43" t="s">
        <v>131</v>
      </c>
      <c r="B135" s="61">
        <v>0</v>
      </c>
      <c r="C135" s="61">
        <v>0</v>
      </c>
      <c r="D135" s="61">
        <v>0</v>
      </c>
      <c r="E135" s="61">
        <v>0</v>
      </c>
      <c r="F135" s="61">
        <v>0</v>
      </c>
      <c r="G135" s="61">
        <v>0</v>
      </c>
      <c r="H135" s="61">
        <v>0</v>
      </c>
      <c r="I135" s="61">
        <v>0</v>
      </c>
      <c r="J135" s="61">
        <v>0</v>
      </c>
      <c r="K135" s="61">
        <v>0</v>
      </c>
      <c r="L135" s="61">
        <v>0</v>
      </c>
      <c r="M135" s="61">
        <v>0</v>
      </c>
      <c r="N135" s="31">
        <f t="shared" si="60"/>
        <v>0</v>
      </c>
    </row>
    <row r="136" spans="1:14" s="46" customFormat="1" x14ac:dyDescent="0.2">
      <c r="A136" s="43" t="s">
        <v>132</v>
      </c>
      <c r="B136" s="61">
        <v>6</v>
      </c>
      <c r="C136" s="61">
        <v>11</v>
      </c>
      <c r="D136" s="61">
        <v>12</v>
      </c>
      <c r="E136" s="61">
        <v>26</v>
      </c>
      <c r="F136" s="61">
        <v>23</v>
      </c>
      <c r="G136" s="61">
        <v>14</v>
      </c>
      <c r="H136" s="61">
        <v>2</v>
      </c>
      <c r="I136" s="61">
        <v>9</v>
      </c>
      <c r="J136" s="61">
        <v>7</v>
      </c>
      <c r="K136" s="61">
        <v>5</v>
      </c>
      <c r="L136" s="61">
        <v>2</v>
      </c>
      <c r="M136" s="61">
        <v>3</v>
      </c>
      <c r="N136" s="31">
        <f t="shared" si="60"/>
        <v>120</v>
      </c>
    </row>
    <row r="137" spans="1:14" s="46" customFormat="1" x14ac:dyDescent="0.2">
      <c r="A137" s="43" t="s">
        <v>133</v>
      </c>
      <c r="B137" s="61">
        <v>4</v>
      </c>
      <c r="C137" s="61">
        <v>3</v>
      </c>
      <c r="D137" s="61">
        <v>1</v>
      </c>
      <c r="E137" s="61">
        <v>1</v>
      </c>
      <c r="F137" s="61">
        <v>0</v>
      </c>
      <c r="G137" s="61">
        <v>0</v>
      </c>
      <c r="H137" s="61">
        <v>6</v>
      </c>
      <c r="I137" s="61">
        <v>8</v>
      </c>
      <c r="J137" s="61">
        <v>3</v>
      </c>
      <c r="K137" s="61">
        <v>13</v>
      </c>
      <c r="L137" s="61">
        <v>0</v>
      </c>
      <c r="M137" s="61">
        <v>7</v>
      </c>
      <c r="N137" s="31">
        <f t="shared" ref="N137:N200" si="100">SUM(B137:M137)</f>
        <v>46</v>
      </c>
    </row>
    <row r="138" spans="1:14" s="46" customFormat="1" x14ac:dyDescent="0.2">
      <c r="A138" s="47" t="s">
        <v>106</v>
      </c>
      <c r="B138" s="66">
        <f t="shared" ref="B138:C138" si="101">+B139+B140</f>
        <v>1</v>
      </c>
      <c r="C138" s="66">
        <f t="shared" si="101"/>
        <v>1</v>
      </c>
      <c r="D138" s="66">
        <f t="shared" ref="D138:M138" si="102">+D139+D140</f>
        <v>1</v>
      </c>
      <c r="E138" s="66">
        <f t="shared" si="102"/>
        <v>3</v>
      </c>
      <c r="F138" s="66">
        <f t="shared" si="102"/>
        <v>2</v>
      </c>
      <c r="G138" s="66">
        <f t="shared" si="102"/>
        <v>1</v>
      </c>
      <c r="H138" s="66">
        <f t="shared" si="102"/>
        <v>1</v>
      </c>
      <c r="I138" s="66">
        <f t="shared" si="102"/>
        <v>3</v>
      </c>
      <c r="J138" s="66">
        <f t="shared" si="102"/>
        <v>0</v>
      </c>
      <c r="K138" s="66">
        <f t="shared" si="102"/>
        <v>3</v>
      </c>
      <c r="L138" s="66">
        <f t="shared" si="102"/>
        <v>2</v>
      </c>
      <c r="M138" s="66">
        <f t="shared" si="102"/>
        <v>1</v>
      </c>
      <c r="N138" s="31">
        <f t="shared" si="100"/>
        <v>19</v>
      </c>
    </row>
    <row r="139" spans="1:14" s="46" customFormat="1" x14ac:dyDescent="0.2">
      <c r="A139" s="43" t="s">
        <v>250</v>
      </c>
      <c r="B139" s="60">
        <v>1</v>
      </c>
      <c r="C139" s="60">
        <v>1</v>
      </c>
      <c r="D139" s="60">
        <v>1</v>
      </c>
      <c r="E139" s="60">
        <v>3</v>
      </c>
      <c r="F139" s="60">
        <v>2</v>
      </c>
      <c r="G139" s="60">
        <v>1</v>
      </c>
      <c r="H139" s="60">
        <v>1</v>
      </c>
      <c r="I139" s="60">
        <v>3</v>
      </c>
      <c r="J139" s="60">
        <v>0</v>
      </c>
      <c r="K139" s="60">
        <v>3</v>
      </c>
      <c r="L139" s="60">
        <v>2</v>
      </c>
      <c r="M139" s="60">
        <v>1</v>
      </c>
      <c r="N139" s="31">
        <f t="shared" si="100"/>
        <v>19</v>
      </c>
    </row>
    <row r="140" spans="1:14" s="46" customFormat="1" x14ac:dyDescent="0.2">
      <c r="A140" s="43" t="s">
        <v>251</v>
      </c>
      <c r="B140" s="60">
        <v>0</v>
      </c>
      <c r="C140" s="60">
        <v>0</v>
      </c>
      <c r="D140" s="60">
        <v>0</v>
      </c>
      <c r="E140" s="60">
        <v>0</v>
      </c>
      <c r="F140" s="60">
        <v>0</v>
      </c>
      <c r="G140" s="60">
        <v>0</v>
      </c>
      <c r="H140" s="60">
        <v>0</v>
      </c>
      <c r="I140" s="60">
        <v>0</v>
      </c>
      <c r="J140" s="60">
        <v>0</v>
      </c>
      <c r="K140" s="60">
        <v>0</v>
      </c>
      <c r="L140" s="60">
        <v>0</v>
      </c>
      <c r="M140" s="60">
        <v>0</v>
      </c>
      <c r="N140" s="31">
        <f t="shared" si="100"/>
        <v>0</v>
      </c>
    </row>
    <row r="141" spans="1:14" s="46" customFormat="1" x14ac:dyDescent="0.2">
      <c r="A141" s="50" t="s">
        <v>107</v>
      </c>
      <c r="B141" s="67">
        <v>3</v>
      </c>
      <c r="C141" s="67">
        <v>1</v>
      </c>
      <c r="D141" s="67">
        <v>2</v>
      </c>
      <c r="E141" s="67">
        <v>6</v>
      </c>
      <c r="F141" s="67">
        <v>3</v>
      </c>
      <c r="G141" s="67">
        <v>3</v>
      </c>
      <c r="H141" s="67">
        <v>2</v>
      </c>
      <c r="I141" s="67">
        <v>2</v>
      </c>
      <c r="J141" s="67">
        <v>2</v>
      </c>
      <c r="K141" s="67">
        <v>4</v>
      </c>
      <c r="L141" s="67">
        <v>3</v>
      </c>
      <c r="M141" s="67">
        <v>1</v>
      </c>
      <c r="N141" s="31">
        <f t="shared" si="100"/>
        <v>32</v>
      </c>
    </row>
    <row r="142" spans="1:14" s="48" customFormat="1" x14ac:dyDescent="0.2">
      <c r="A142" s="49" t="s">
        <v>252</v>
      </c>
      <c r="B142" s="66">
        <f>+B143</f>
        <v>1</v>
      </c>
      <c r="C142" s="66">
        <f t="shared" ref="C142" si="103">+C143</f>
        <v>0</v>
      </c>
      <c r="D142" s="66">
        <f t="shared" ref="D142:M142" si="104">+D143</f>
        <v>0</v>
      </c>
      <c r="E142" s="66">
        <f t="shared" si="104"/>
        <v>0</v>
      </c>
      <c r="F142" s="66">
        <f t="shared" si="104"/>
        <v>0</v>
      </c>
      <c r="G142" s="66">
        <f t="shared" si="104"/>
        <v>0</v>
      </c>
      <c r="H142" s="66">
        <f t="shared" si="104"/>
        <v>1</v>
      </c>
      <c r="I142" s="66">
        <f t="shared" si="104"/>
        <v>0</v>
      </c>
      <c r="J142" s="66">
        <f t="shared" si="104"/>
        <v>0</v>
      </c>
      <c r="K142" s="66">
        <f t="shared" si="104"/>
        <v>0</v>
      </c>
      <c r="L142" s="66">
        <f t="shared" si="104"/>
        <v>0</v>
      </c>
      <c r="M142" s="66">
        <f t="shared" si="104"/>
        <v>0</v>
      </c>
      <c r="N142" s="31">
        <f t="shared" si="100"/>
        <v>2</v>
      </c>
    </row>
    <row r="143" spans="1:14" s="48" customFormat="1" x14ac:dyDescent="0.2">
      <c r="A143" s="47" t="s">
        <v>253</v>
      </c>
      <c r="B143" s="66">
        <f t="shared" ref="B143:C143" si="105">+SUM(B144:B148)</f>
        <v>1</v>
      </c>
      <c r="C143" s="66">
        <f t="shared" si="105"/>
        <v>0</v>
      </c>
      <c r="D143" s="66">
        <f t="shared" ref="D143:M143" si="106">+SUM(D144:D148)</f>
        <v>0</v>
      </c>
      <c r="E143" s="66">
        <f t="shared" si="106"/>
        <v>0</v>
      </c>
      <c r="F143" s="66">
        <f t="shared" si="106"/>
        <v>0</v>
      </c>
      <c r="G143" s="66">
        <f t="shared" si="106"/>
        <v>0</v>
      </c>
      <c r="H143" s="66">
        <f t="shared" si="106"/>
        <v>1</v>
      </c>
      <c r="I143" s="66">
        <f t="shared" si="106"/>
        <v>0</v>
      </c>
      <c r="J143" s="66">
        <f t="shared" si="106"/>
        <v>0</v>
      </c>
      <c r="K143" s="66">
        <f t="shared" si="106"/>
        <v>0</v>
      </c>
      <c r="L143" s="66">
        <f t="shared" si="106"/>
        <v>0</v>
      </c>
      <c r="M143" s="66">
        <f t="shared" si="106"/>
        <v>0</v>
      </c>
      <c r="N143" s="31">
        <f t="shared" si="100"/>
        <v>2</v>
      </c>
    </row>
    <row r="144" spans="1:14" s="46" customFormat="1" x14ac:dyDescent="0.2">
      <c r="A144" s="43" t="s">
        <v>254</v>
      </c>
      <c r="B144" s="60">
        <v>1</v>
      </c>
      <c r="C144" s="60">
        <v>0</v>
      </c>
      <c r="D144" s="60">
        <v>0</v>
      </c>
      <c r="E144" s="60">
        <v>0</v>
      </c>
      <c r="F144" s="60">
        <v>0</v>
      </c>
      <c r="G144" s="60">
        <v>0</v>
      </c>
      <c r="H144" s="60">
        <v>1</v>
      </c>
      <c r="I144" s="60">
        <v>0</v>
      </c>
      <c r="J144" s="60">
        <v>0</v>
      </c>
      <c r="K144" s="60">
        <v>0</v>
      </c>
      <c r="L144" s="60">
        <v>0</v>
      </c>
      <c r="M144" s="60">
        <v>0</v>
      </c>
      <c r="N144" s="31">
        <f t="shared" si="100"/>
        <v>2</v>
      </c>
    </row>
    <row r="145" spans="1:14" s="46" customFormat="1" x14ac:dyDescent="0.2">
      <c r="A145" s="43" t="s">
        <v>255</v>
      </c>
      <c r="B145" s="60">
        <v>0</v>
      </c>
      <c r="C145" s="60">
        <v>0</v>
      </c>
      <c r="D145" s="60">
        <v>0</v>
      </c>
      <c r="E145" s="60">
        <v>0</v>
      </c>
      <c r="F145" s="60">
        <v>0</v>
      </c>
      <c r="G145" s="60">
        <v>0</v>
      </c>
      <c r="H145" s="60">
        <v>0</v>
      </c>
      <c r="I145" s="60">
        <v>0</v>
      </c>
      <c r="J145" s="60">
        <v>0</v>
      </c>
      <c r="K145" s="60">
        <v>0</v>
      </c>
      <c r="L145" s="60">
        <v>0</v>
      </c>
      <c r="M145" s="60">
        <v>0</v>
      </c>
      <c r="N145" s="31">
        <f t="shared" si="100"/>
        <v>0</v>
      </c>
    </row>
    <row r="146" spans="1:14" s="46" customFormat="1" x14ac:dyDescent="0.2">
      <c r="A146" s="43" t="s">
        <v>256</v>
      </c>
      <c r="B146" s="60">
        <v>0</v>
      </c>
      <c r="C146" s="60">
        <v>0</v>
      </c>
      <c r="D146" s="60">
        <v>0</v>
      </c>
      <c r="E146" s="60">
        <v>0</v>
      </c>
      <c r="F146" s="60">
        <v>0</v>
      </c>
      <c r="G146" s="60">
        <v>0</v>
      </c>
      <c r="H146" s="60">
        <v>0</v>
      </c>
      <c r="I146" s="60">
        <v>0</v>
      </c>
      <c r="J146" s="60">
        <v>0</v>
      </c>
      <c r="K146" s="60">
        <v>0</v>
      </c>
      <c r="L146" s="60">
        <v>0</v>
      </c>
      <c r="M146" s="60">
        <v>0</v>
      </c>
      <c r="N146" s="31">
        <f t="shared" si="100"/>
        <v>0</v>
      </c>
    </row>
    <row r="147" spans="1:14" s="46" customFormat="1" x14ac:dyDescent="0.2">
      <c r="A147" s="43" t="s">
        <v>257</v>
      </c>
      <c r="B147" s="60">
        <v>0</v>
      </c>
      <c r="C147" s="60">
        <v>0</v>
      </c>
      <c r="D147" s="60">
        <v>0</v>
      </c>
      <c r="E147" s="60">
        <v>0</v>
      </c>
      <c r="F147" s="60">
        <v>0</v>
      </c>
      <c r="G147" s="60">
        <v>0</v>
      </c>
      <c r="H147" s="60">
        <v>0</v>
      </c>
      <c r="I147" s="60">
        <v>0</v>
      </c>
      <c r="J147" s="60">
        <v>0</v>
      </c>
      <c r="K147" s="60">
        <v>0</v>
      </c>
      <c r="L147" s="60">
        <v>0</v>
      </c>
      <c r="M147" s="60">
        <v>0</v>
      </c>
      <c r="N147" s="31">
        <f t="shared" si="100"/>
        <v>0</v>
      </c>
    </row>
    <row r="148" spans="1:14" s="46" customFormat="1" x14ac:dyDescent="0.2">
      <c r="A148" s="43" t="s">
        <v>258</v>
      </c>
      <c r="B148" s="60">
        <v>0</v>
      </c>
      <c r="C148" s="60">
        <v>0</v>
      </c>
      <c r="D148" s="60">
        <v>0</v>
      </c>
      <c r="E148" s="60">
        <v>0</v>
      </c>
      <c r="F148" s="60">
        <v>0</v>
      </c>
      <c r="G148" s="60">
        <v>0</v>
      </c>
      <c r="H148" s="60">
        <v>0</v>
      </c>
      <c r="I148" s="60">
        <v>0</v>
      </c>
      <c r="J148" s="60">
        <v>0</v>
      </c>
      <c r="K148" s="60">
        <v>0</v>
      </c>
      <c r="L148" s="60">
        <v>0</v>
      </c>
      <c r="M148" s="60">
        <v>0</v>
      </c>
      <c r="N148" s="31">
        <f t="shared" si="100"/>
        <v>0</v>
      </c>
    </row>
    <row r="149" spans="1:14" s="46" customFormat="1" x14ac:dyDescent="0.2">
      <c r="A149" s="47" t="s">
        <v>259</v>
      </c>
      <c r="B149" s="66">
        <f t="shared" ref="B149:C149" si="107">+SUM(B150:B155)</f>
        <v>1</v>
      </c>
      <c r="C149" s="66">
        <f t="shared" si="107"/>
        <v>0</v>
      </c>
      <c r="D149" s="66">
        <f t="shared" ref="D149:M149" si="108">+SUM(D150:D155)</f>
        <v>0</v>
      </c>
      <c r="E149" s="66">
        <f t="shared" si="108"/>
        <v>0</v>
      </c>
      <c r="F149" s="66">
        <f t="shared" si="108"/>
        <v>0</v>
      </c>
      <c r="G149" s="66">
        <f t="shared" si="108"/>
        <v>0</v>
      </c>
      <c r="H149" s="66">
        <f t="shared" si="108"/>
        <v>1</v>
      </c>
      <c r="I149" s="66">
        <f t="shared" si="108"/>
        <v>0</v>
      </c>
      <c r="J149" s="66">
        <f t="shared" si="108"/>
        <v>0</v>
      </c>
      <c r="K149" s="66">
        <f t="shared" si="108"/>
        <v>0</v>
      </c>
      <c r="L149" s="66">
        <f t="shared" si="108"/>
        <v>0</v>
      </c>
      <c r="M149" s="66">
        <f t="shared" si="108"/>
        <v>0</v>
      </c>
      <c r="N149" s="31">
        <f t="shared" si="100"/>
        <v>2</v>
      </c>
    </row>
    <row r="150" spans="1:14" s="46" customFormat="1" x14ac:dyDescent="0.2">
      <c r="A150" s="43" t="s">
        <v>260</v>
      </c>
      <c r="B150" s="62">
        <v>1</v>
      </c>
      <c r="C150" s="62">
        <v>0</v>
      </c>
      <c r="D150" s="62">
        <v>0</v>
      </c>
      <c r="E150" s="62">
        <v>0</v>
      </c>
      <c r="F150" s="62">
        <v>0</v>
      </c>
      <c r="G150" s="62">
        <v>0</v>
      </c>
      <c r="H150" s="62">
        <v>1</v>
      </c>
      <c r="I150" s="62">
        <v>0</v>
      </c>
      <c r="J150" s="62">
        <v>0</v>
      </c>
      <c r="K150" s="62">
        <v>0</v>
      </c>
      <c r="L150" s="62">
        <v>0</v>
      </c>
      <c r="M150" s="62">
        <v>0</v>
      </c>
      <c r="N150" s="31">
        <f t="shared" si="100"/>
        <v>2</v>
      </c>
    </row>
    <row r="151" spans="1:14" s="46" customFormat="1" x14ac:dyDescent="0.2">
      <c r="A151" s="43" t="s">
        <v>261</v>
      </c>
      <c r="B151" s="62">
        <v>0</v>
      </c>
      <c r="C151" s="62">
        <v>0</v>
      </c>
      <c r="D151" s="62">
        <v>0</v>
      </c>
      <c r="E151" s="62">
        <v>0</v>
      </c>
      <c r="F151" s="62">
        <v>0</v>
      </c>
      <c r="G151" s="62">
        <v>0</v>
      </c>
      <c r="H151" s="62">
        <v>0</v>
      </c>
      <c r="I151" s="62">
        <v>0</v>
      </c>
      <c r="J151" s="62">
        <v>0</v>
      </c>
      <c r="K151" s="62">
        <v>0</v>
      </c>
      <c r="L151" s="62">
        <v>0</v>
      </c>
      <c r="M151" s="62">
        <v>0</v>
      </c>
      <c r="N151" s="31">
        <f t="shared" si="100"/>
        <v>0</v>
      </c>
    </row>
    <row r="152" spans="1:14" s="46" customFormat="1" x14ac:dyDescent="0.2">
      <c r="A152" s="43" t="s">
        <v>481</v>
      </c>
      <c r="B152" s="62">
        <v>0</v>
      </c>
      <c r="C152" s="62">
        <v>0</v>
      </c>
      <c r="D152" s="62">
        <v>0</v>
      </c>
      <c r="E152" s="62">
        <v>0</v>
      </c>
      <c r="F152" s="62">
        <v>0</v>
      </c>
      <c r="G152" s="62">
        <v>0</v>
      </c>
      <c r="H152" s="62">
        <v>0</v>
      </c>
      <c r="I152" s="62">
        <v>0</v>
      </c>
      <c r="J152" s="62">
        <v>0</v>
      </c>
      <c r="K152" s="62">
        <v>0</v>
      </c>
      <c r="L152" s="62">
        <v>0</v>
      </c>
      <c r="M152" s="62">
        <v>0</v>
      </c>
      <c r="N152" s="31">
        <f t="shared" si="100"/>
        <v>0</v>
      </c>
    </row>
    <row r="153" spans="1:14" s="46" customFormat="1" x14ac:dyDescent="0.2">
      <c r="A153" s="43" t="s">
        <v>482</v>
      </c>
      <c r="B153" s="62">
        <v>0</v>
      </c>
      <c r="C153" s="62">
        <v>0</v>
      </c>
      <c r="D153" s="62">
        <v>0</v>
      </c>
      <c r="E153" s="62">
        <v>0</v>
      </c>
      <c r="F153" s="62">
        <v>0</v>
      </c>
      <c r="G153" s="62">
        <v>0</v>
      </c>
      <c r="H153" s="62">
        <v>0</v>
      </c>
      <c r="I153" s="62">
        <v>0</v>
      </c>
      <c r="J153" s="62">
        <v>0</v>
      </c>
      <c r="K153" s="62">
        <v>0</v>
      </c>
      <c r="L153" s="62">
        <v>0</v>
      </c>
      <c r="M153" s="62">
        <v>0</v>
      </c>
      <c r="N153" s="31">
        <f t="shared" si="100"/>
        <v>0</v>
      </c>
    </row>
    <row r="154" spans="1:14" s="46" customFormat="1" x14ac:dyDescent="0.2">
      <c r="A154" s="43" t="s">
        <v>262</v>
      </c>
      <c r="B154" s="62">
        <v>0</v>
      </c>
      <c r="C154" s="62">
        <v>0</v>
      </c>
      <c r="D154" s="62">
        <v>0</v>
      </c>
      <c r="E154" s="62">
        <v>0</v>
      </c>
      <c r="F154" s="62">
        <v>0</v>
      </c>
      <c r="G154" s="62">
        <v>0</v>
      </c>
      <c r="H154" s="62">
        <v>0</v>
      </c>
      <c r="I154" s="62">
        <v>0</v>
      </c>
      <c r="J154" s="62">
        <v>0</v>
      </c>
      <c r="K154" s="62">
        <v>0</v>
      </c>
      <c r="L154" s="62">
        <v>0</v>
      </c>
      <c r="M154" s="62">
        <v>0</v>
      </c>
      <c r="N154" s="31">
        <f t="shared" si="100"/>
        <v>0</v>
      </c>
    </row>
    <row r="155" spans="1:14" s="46" customFormat="1" x14ac:dyDescent="0.2">
      <c r="A155" s="43" t="s">
        <v>263</v>
      </c>
      <c r="B155" s="62">
        <v>0</v>
      </c>
      <c r="C155" s="62">
        <v>0</v>
      </c>
      <c r="D155" s="62">
        <v>0</v>
      </c>
      <c r="E155" s="62">
        <v>0</v>
      </c>
      <c r="F155" s="62">
        <v>0</v>
      </c>
      <c r="G155" s="62">
        <v>0</v>
      </c>
      <c r="H155" s="62">
        <v>0</v>
      </c>
      <c r="I155" s="62">
        <v>0</v>
      </c>
      <c r="J155" s="62">
        <v>0</v>
      </c>
      <c r="K155" s="62">
        <v>0</v>
      </c>
      <c r="L155" s="62">
        <v>0</v>
      </c>
      <c r="M155" s="62">
        <v>0</v>
      </c>
      <c r="N155" s="31">
        <f t="shared" si="100"/>
        <v>0</v>
      </c>
    </row>
    <row r="156" spans="1:14" s="46" customFormat="1" x14ac:dyDescent="0.2">
      <c r="A156" s="49" t="s">
        <v>264</v>
      </c>
      <c r="B156" s="66">
        <f>+B157</f>
        <v>0</v>
      </c>
      <c r="C156" s="66">
        <f t="shared" ref="C156" si="109">+C157</f>
        <v>0</v>
      </c>
      <c r="D156" s="66">
        <f t="shared" ref="D156:M156" si="110">+D157</f>
        <v>0</v>
      </c>
      <c r="E156" s="66">
        <f t="shared" si="110"/>
        <v>0</v>
      </c>
      <c r="F156" s="66">
        <f t="shared" si="110"/>
        <v>0</v>
      </c>
      <c r="G156" s="66">
        <f t="shared" si="110"/>
        <v>0</v>
      </c>
      <c r="H156" s="66">
        <f t="shared" si="110"/>
        <v>0</v>
      </c>
      <c r="I156" s="66">
        <f t="shared" si="110"/>
        <v>0</v>
      </c>
      <c r="J156" s="66">
        <f t="shared" si="110"/>
        <v>0</v>
      </c>
      <c r="K156" s="66">
        <f t="shared" si="110"/>
        <v>0</v>
      </c>
      <c r="L156" s="66">
        <f t="shared" si="110"/>
        <v>0</v>
      </c>
      <c r="M156" s="66">
        <f t="shared" si="110"/>
        <v>1</v>
      </c>
      <c r="N156" s="31">
        <f t="shared" si="100"/>
        <v>1</v>
      </c>
    </row>
    <row r="157" spans="1:14" s="46" customFormat="1" x14ac:dyDescent="0.2">
      <c r="A157" s="47" t="s">
        <v>265</v>
      </c>
      <c r="B157" s="66">
        <f t="shared" ref="B157:C157" si="111">+SUM(B158:B162)</f>
        <v>0</v>
      </c>
      <c r="C157" s="66">
        <f t="shared" si="111"/>
        <v>0</v>
      </c>
      <c r="D157" s="66">
        <f t="shared" ref="D157:M157" si="112">+SUM(D158:D162)</f>
        <v>0</v>
      </c>
      <c r="E157" s="66">
        <f t="shared" si="112"/>
        <v>0</v>
      </c>
      <c r="F157" s="66">
        <f t="shared" si="112"/>
        <v>0</v>
      </c>
      <c r="G157" s="66">
        <f t="shared" si="112"/>
        <v>0</v>
      </c>
      <c r="H157" s="66">
        <f t="shared" si="112"/>
        <v>0</v>
      </c>
      <c r="I157" s="66">
        <f t="shared" si="112"/>
        <v>0</v>
      </c>
      <c r="J157" s="66">
        <f t="shared" si="112"/>
        <v>0</v>
      </c>
      <c r="K157" s="66">
        <f t="shared" si="112"/>
        <v>0</v>
      </c>
      <c r="L157" s="66">
        <f t="shared" si="112"/>
        <v>0</v>
      </c>
      <c r="M157" s="66">
        <f t="shared" si="112"/>
        <v>1</v>
      </c>
      <c r="N157" s="31">
        <f t="shared" si="100"/>
        <v>1</v>
      </c>
    </row>
    <row r="158" spans="1:14" s="46" customFormat="1" x14ac:dyDescent="0.2">
      <c r="A158" s="43" t="s">
        <v>266</v>
      </c>
      <c r="B158" s="60">
        <v>0</v>
      </c>
      <c r="C158" s="60">
        <v>0</v>
      </c>
      <c r="D158" s="60">
        <v>0</v>
      </c>
      <c r="E158" s="60">
        <v>0</v>
      </c>
      <c r="F158" s="60">
        <v>0</v>
      </c>
      <c r="G158" s="60">
        <v>0</v>
      </c>
      <c r="H158" s="60">
        <v>0</v>
      </c>
      <c r="I158" s="60">
        <v>0</v>
      </c>
      <c r="J158" s="60">
        <v>0</v>
      </c>
      <c r="K158" s="60">
        <v>0</v>
      </c>
      <c r="L158" s="60">
        <v>0</v>
      </c>
      <c r="M158" s="60">
        <v>1</v>
      </c>
      <c r="N158" s="31">
        <f t="shared" si="100"/>
        <v>1</v>
      </c>
    </row>
    <row r="159" spans="1:14" s="46" customFormat="1" x14ac:dyDescent="0.2">
      <c r="A159" s="43" t="s">
        <v>267</v>
      </c>
      <c r="B159" s="60">
        <v>0</v>
      </c>
      <c r="C159" s="60">
        <v>0</v>
      </c>
      <c r="D159" s="60">
        <v>0</v>
      </c>
      <c r="E159" s="60">
        <v>0</v>
      </c>
      <c r="F159" s="60">
        <v>0</v>
      </c>
      <c r="G159" s="60">
        <v>0</v>
      </c>
      <c r="H159" s="60">
        <v>0</v>
      </c>
      <c r="I159" s="60">
        <v>0</v>
      </c>
      <c r="J159" s="60">
        <v>0</v>
      </c>
      <c r="K159" s="60">
        <v>0</v>
      </c>
      <c r="L159" s="60">
        <v>0</v>
      </c>
      <c r="M159" s="60">
        <v>0</v>
      </c>
      <c r="N159" s="31">
        <f t="shared" si="100"/>
        <v>0</v>
      </c>
    </row>
    <row r="160" spans="1:14" s="46" customFormat="1" x14ac:dyDescent="0.2">
      <c r="A160" s="43" t="s">
        <v>268</v>
      </c>
      <c r="B160" s="60">
        <v>0</v>
      </c>
      <c r="C160" s="60">
        <v>0</v>
      </c>
      <c r="D160" s="60">
        <v>0</v>
      </c>
      <c r="E160" s="60">
        <v>0</v>
      </c>
      <c r="F160" s="60">
        <v>0</v>
      </c>
      <c r="G160" s="60">
        <v>0</v>
      </c>
      <c r="H160" s="60">
        <v>0</v>
      </c>
      <c r="I160" s="60">
        <v>0</v>
      </c>
      <c r="J160" s="60">
        <v>0</v>
      </c>
      <c r="K160" s="60">
        <v>0</v>
      </c>
      <c r="L160" s="60">
        <v>0</v>
      </c>
      <c r="M160" s="60">
        <v>0</v>
      </c>
      <c r="N160" s="31">
        <f t="shared" si="100"/>
        <v>0</v>
      </c>
    </row>
    <row r="161" spans="1:14" s="46" customFormat="1" x14ac:dyDescent="0.2">
      <c r="A161" s="43" t="s">
        <v>269</v>
      </c>
      <c r="B161" s="60">
        <v>0</v>
      </c>
      <c r="C161" s="60">
        <v>0</v>
      </c>
      <c r="D161" s="60">
        <v>0</v>
      </c>
      <c r="E161" s="60">
        <v>0</v>
      </c>
      <c r="F161" s="60">
        <v>0</v>
      </c>
      <c r="G161" s="60">
        <v>0</v>
      </c>
      <c r="H161" s="60">
        <v>0</v>
      </c>
      <c r="I161" s="60">
        <v>0</v>
      </c>
      <c r="J161" s="60">
        <v>0</v>
      </c>
      <c r="K161" s="60">
        <v>0</v>
      </c>
      <c r="L161" s="60">
        <v>0</v>
      </c>
      <c r="M161" s="60">
        <v>0</v>
      </c>
      <c r="N161" s="31">
        <f t="shared" si="100"/>
        <v>0</v>
      </c>
    </row>
    <row r="162" spans="1:14" s="46" customFormat="1" x14ac:dyDescent="0.2">
      <c r="A162" s="43" t="s">
        <v>270</v>
      </c>
      <c r="B162" s="60">
        <v>0</v>
      </c>
      <c r="C162" s="60">
        <v>0</v>
      </c>
      <c r="D162" s="60">
        <v>0</v>
      </c>
      <c r="E162" s="60">
        <v>0</v>
      </c>
      <c r="F162" s="60">
        <v>0</v>
      </c>
      <c r="G162" s="60">
        <v>0</v>
      </c>
      <c r="H162" s="60">
        <v>0</v>
      </c>
      <c r="I162" s="60">
        <v>0</v>
      </c>
      <c r="J162" s="60">
        <v>0</v>
      </c>
      <c r="K162" s="60">
        <v>0</v>
      </c>
      <c r="L162" s="60">
        <v>0</v>
      </c>
      <c r="M162" s="60">
        <v>0</v>
      </c>
      <c r="N162" s="31">
        <f t="shared" si="100"/>
        <v>0</v>
      </c>
    </row>
    <row r="163" spans="1:14" s="46" customFormat="1" x14ac:dyDescent="0.2">
      <c r="A163" s="47" t="s">
        <v>271</v>
      </c>
      <c r="B163" s="66">
        <f t="shared" ref="B163:C163" si="113">+SUM(B164:B169)</f>
        <v>0</v>
      </c>
      <c r="C163" s="66">
        <f t="shared" si="113"/>
        <v>0</v>
      </c>
      <c r="D163" s="66">
        <f t="shared" ref="D163:M163" si="114">+SUM(D164:D169)</f>
        <v>0</v>
      </c>
      <c r="E163" s="66">
        <f t="shared" si="114"/>
        <v>0</v>
      </c>
      <c r="F163" s="66">
        <f t="shared" si="114"/>
        <v>0</v>
      </c>
      <c r="G163" s="66">
        <f t="shared" si="114"/>
        <v>0</v>
      </c>
      <c r="H163" s="66">
        <f t="shared" si="114"/>
        <v>0</v>
      </c>
      <c r="I163" s="66">
        <f t="shared" si="114"/>
        <v>0</v>
      </c>
      <c r="J163" s="66">
        <f t="shared" si="114"/>
        <v>0</v>
      </c>
      <c r="K163" s="66">
        <f t="shared" si="114"/>
        <v>0</v>
      </c>
      <c r="L163" s="66">
        <f t="shared" si="114"/>
        <v>0</v>
      </c>
      <c r="M163" s="66">
        <f t="shared" si="114"/>
        <v>1</v>
      </c>
      <c r="N163" s="31">
        <f t="shared" si="100"/>
        <v>1</v>
      </c>
    </row>
    <row r="164" spans="1:14" s="46" customFormat="1" x14ac:dyDescent="0.2">
      <c r="A164" s="43" t="s">
        <v>272</v>
      </c>
      <c r="B164" s="62">
        <v>0</v>
      </c>
      <c r="C164" s="62">
        <v>0</v>
      </c>
      <c r="D164" s="62">
        <v>0</v>
      </c>
      <c r="E164" s="62">
        <v>0</v>
      </c>
      <c r="F164" s="62">
        <v>0</v>
      </c>
      <c r="G164" s="62">
        <v>0</v>
      </c>
      <c r="H164" s="62">
        <v>0</v>
      </c>
      <c r="I164" s="62">
        <v>0</v>
      </c>
      <c r="J164" s="62">
        <v>0</v>
      </c>
      <c r="K164" s="62">
        <v>0</v>
      </c>
      <c r="L164" s="62">
        <v>0</v>
      </c>
      <c r="M164" s="62">
        <v>1</v>
      </c>
      <c r="N164" s="31">
        <f t="shared" si="100"/>
        <v>1</v>
      </c>
    </row>
    <row r="165" spans="1:14" s="46" customFormat="1" x14ac:dyDescent="0.2">
      <c r="A165" s="43" t="s">
        <v>273</v>
      </c>
      <c r="B165" s="62">
        <v>0</v>
      </c>
      <c r="C165" s="62">
        <v>0</v>
      </c>
      <c r="D165" s="62">
        <v>0</v>
      </c>
      <c r="E165" s="62">
        <v>0</v>
      </c>
      <c r="F165" s="62">
        <v>0</v>
      </c>
      <c r="G165" s="62">
        <v>0</v>
      </c>
      <c r="H165" s="62">
        <v>0</v>
      </c>
      <c r="I165" s="62">
        <v>0</v>
      </c>
      <c r="J165" s="62">
        <v>0</v>
      </c>
      <c r="K165" s="62">
        <v>0</v>
      </c>
      <c r="L165" s="62">
        <v>0</v>
      </c>
      <c r="M165" s="62">
        <v>0</v>
      </c>
      <c r="N165" s="31">
        <f t="shared" si="100"/>
        <v>0</v>
      </c>
    </row>
    <row r="166" spans="1:14" s="46" customFormat="1" x14ac:dyDescent="0.2">
      <c r="A166" s="43" t="s">
        <v>274</v>
      </c>
      <c r="B166" s="62">
        <v>0</v>
      </c>
      <c r="C166" s="62">
        <v>0</v>
      </c>
      <c r="D166" s="62">
        <v>0</v>
      </c>
      <c r="E166" s="62">
        <v>0</v>
      </c>
      <c r="F166" s="62">
        <v>0</v>
      </c>
      <c r="G166" s="62">
        <v>0</v>
      </c>
      <c r="H166" s="62">
        <v>0</v>
      </c>
      <c r="I166" s="62">
        <v>0</v>
      </c>
      <c r="J166" s="62">
        <v>0</v>
      </c>
      <c r="K166" s="62">
        <v>0</v>
      </c>
      <c r="L166" s="62">
        <v>0</v>
      </c>
      <c r="M166" s="62">
        <v>0</v>
      </c>
      <c r="N166" s="31">
        <f t="shared" si="100"/>
        <v>0</v>
      </c>
    </row>
    <row r="167" spans="1:14" s="46" customFormat="1" x14ac:dyDescent="0.2">
      <c r="A167" s="43" t="s">
        <v>275</v>
      </c>
      <c r="B167" s="62">
        <v>0</v>
      </c>
      <c r="C167" s="62">
        <v>0</v>
      </c>
      <c r="D167" s="62">
        <v>0</v>
      </c>
      <c r="E167" s="62">
        <v>0</v>
      </c>
      <c r="F167" s="62">
        <v>0</v>
      </c>
      <c r="G167" s="62">
        <v>0</v>
      </c>
      <c r="H167" s="62">
        <v>0</v>
      </c>
      <c r="I167" s="62">
        <v>0</v>
      </c>
      <c r="J167" s="62">
        <v>0</v>
      </c>
      <c r="K167" s="62">
        <v>0</v>
      </c>
      <c r="L167" s="62">
        <v>0</v>
      </c>
      <c r="M167" s="62">
        <v>0</v>
      </c>
      <c r="N167" s="31">
        <f t="shared" si="100"/>
        <v>0</v>
      </c>
    </row>
    <row r="168" spans="1:14" s="46" customFormat="1" x14ac:dyDescent="0.2">
      <c r="A168" s="43" t="s">
        <v>276</v>
      </c>
      <c r="B168" s="62">
        <v>0</v>
      </c>
      <c r="C168" s="62">
        <v>0</v>
      </c>
      <c r="D168" s="62">
        <v>0</v>
      </c>
      <c r="E168" s="62">
        <v>0</v>
      </c>
      <c r="F168" s="62">
        <v>0</v>
      </c>
      <c r="G168" s="62">
        <v>0</v>
      </c>
      <c r="H168" s="62">
        <v>0</v>
      </c>
      <c r="I168" s="62">
        <v>0</v>
      </c>
      <c r="J168" s="62">
        <v>0</v>
      </c>
      <c r="K168" s="62">
        <v>0</v>
      </c>
      <c r="L168" s="62">
        <v>0</v>
      </c>
      <c r="M168" s="62">
        <v>0</v>
      </c>
      <c r="N168" s="31">
        <f t="shared" si="100"/>
        <v>0</v>
      </c>
    </row>
    <row r="169" spans="1:14" s="46" customFormat="1" x14ac:dyDescent="0.2">
      <c r="A169" s="43" t="s">
        <v>277</v>
      </c>
      <c r="B169" s="62">
        <v>0</v>
      </c>
      <c r="C169" s="62">
        <v>0</v>
      </c>
      <c r="D169" s="62">
        <v>0</v>
      </c>
      <c r="E169" s="62">
        <v>0</v>
      </c>
      <c r="F169" s="62">
        <v>0</v>
      </c>
      <c r="G169" s="62">
        <v>0</v>
      </c>
      <c r="H169" s="62">
        <v>0</v>
      </c>
      <c r="I169" s="62">
        <v>0</v>
      </c>
      <c r="J169" s="62">
        <v>0</v>
      </c>
      <c r="K169" s="62">
        <v>0</v>
      </c>
      <c r="L169" s="62">
        <v>0</v>
      </c>
      <c r="M169" s="62">
        <v>0</v>
      </c>
      <c r="N169" s="31">
        <f t="shared" si="100"/>
        <v>0</v>
      </c>
    </row>
    <row r="170" spans="1:14" s="46" customFormat="1" x14ac:dyDescent="0.2">
      <c r="A170" s="49" t="s">
        <v>278</v>
      </c>
      <c r="B170" s="66">
        <f>+B171</f>
        <v>0</v>
      </c>
      <c r="C170" s="66">
        <f t="shared" ref="C170" si="115">+C171</f>
        <v>0</v>
      </c>
      <c r="D170" s="66">
        <f t="shared" ref="D170:M170" si="116">+D171</f>
        <v>0</v>
      </c>
      <c r="E170" s="66">
        <f t="shared" si="116"/>
        <v>0</v>
      </c>
      <c r="F170" s="66">
        <f t="shared" si="116"/>
        <v>0</v>
      </c>
      <c r="G170" s="66">
        <f t="shared" si="116"/>
        <v>0</v>
      </c>
      <c r="H170" s="66">
        <f t="shared" si="116"/>
        <v>0</v>
      </c>
      <c r="I170" s="66">
        <f t="shared" si="116"/>
        <v>0</v>
      </c>
      <c r="J170" s="66">
        <f t="shared" si="116"/>
        <v>0</v>
      </c>
      <c r="K170" s="66">
        <f t="shared" si="116"/>
        <v>0</v>
      </c>
      <c r="L170" s="66">
        <f t="shared" si="116"/>
        <v>0</v>
      </c>
      <c r="M170" s="66">
        <f t="shared" si="116"/>
        <v>0</v>
      </c>
      <c r="N170" s="31">
        <f t="shared" si="100"/>
        <v>0</v>
      </c>
    </row>
    <row r="171" spans="1:14" s="46" customFormat="1" x14ac:dyDescent="0.2">
      <c r="A171" s="47" t="s">
        <v>279</v>
      </c>
      <c r="B171" s="66">
        <f t="shared" ref="B171:C171" si="117">+SUM(B172:B176)</f>
        <v>0</v>
      </c>
      <c r="C171" s="66">
        <f t="shared" si="117"/>
        <v>0</v>
      </c>
      <c r="D171" s="66">
        <f t="shared" ref="D171:M171" si="118">+SUM(D172:D176)</f>
        <v>0</v>
      </c>
      <c r="E171" s="66">
        <f t="shared" si="118"/>
        <v>0</v>
      </c>
      <c r="F171" s="66">
        <f t="shared" si="118"/>
        <v>0</v>
      </c>
      <c r="G171" s="66">
        <f t="shared" si="118"/>
        <v>0</v>
      </c>
      <c r="H171" s="66">
        <f t="shared" si="118"/>
        <v>0</v>
      </c>
      <c r="I171" s="66">
        <f t="shared" si="118"/>
        <v>0</v>
      </c>
      <c r="J171" s="66">
        <f t="shared" si="118"/>
        <v>0</v>
      </c>
      <c r="K171" s="66">
        <f t="shared" si="118"/>
        <v>0</v>
      </c>
      <c r="L171" s="66">
        <f t="shared" si="118"/>
        <v>0</v>
      </c>
      <c r="M171" s="66">
        <f t="shared" si="118"/>
        <v>0</v>
      </c>
      <c r="N171" s="31">
        <f t="shared" si="100"/>
        <v>0</v>
      </c>
    </row>
    <row r="172" spans="1:14" s="46" customFormat="1" x14ac:dyDescent="0.2">
      <c r="A172" s="43" t="s">
        <v>280</v>
      </c>
      <c r="B172" s="60">
        <v>0</v>
      </c>
      <c r="C172" s="60">
        <v>0</v>
      </c>
      <c r="D172" s="60">
        <v>0</v>
      </c>
      <c r="E172" s="60">
        <v>0</v>
      </c>
      <c r="F172" s="60">
        <v>0</v>
      </c>
      <c r="G172" s="60">
        <v>0</v>
      </c>
      <c r="H172" s="60">
        <v>0</v>
      </c>
      <c r="I172" s="60">
        <v>0</v>
      </c>
      <c r="J172" s="60">
        <v>0</v>
      </c>
      <c r="K172" s="60">
        <v>0</v>
      </c>
      <c r="L172" s="60">
        <v>0</v>
      </c>
      <c r="M172" s="60">
        <v>0</v>
      </c>
      <c r="N172" s="31">
        <f t="shared" si="100"/>
        <v>0</v>
      </c>
    </row>
    <row r="173" spans="1:14" s="46" customFormat="1" x14ac:dyDescent="0.2">
      <c r="A173" s="43" t="s">
        <v>281</v>
      </c>
      <c r="B173" s="60">
        <v>0</v>
      </c>
      <c r="C173" s="60">
        <v>0</v>
      </c>
      <c r="D173" s="60">
        <v>0</v>
      </c>
      <c r="E173" s="60">
        <v>0</v>
      </c>
      <c r="F173" s="60">
        <v>0</v>
      </c>
      <c r="G173" s="60">
        <v>0</v>
      </c>
      <c r="H173" s="60">
        <v>0</v>
      </c>
      <c r="I173" s="60">
        <v>0</v>
      </c>
      <c r="J173" s="60">
        <v>0</v>
      </c>
      <c r="K173" s="60">
        <v>0</v>
      </c>
      <c r="L173" s="60">
        <v>0</v>
      </c>
      <c r="M173" s="60">
        <v>0</v>
      </c>
      <c r="N173" s="31">
        <f t="shared" si="100"/>
        <v>0</v>
      </c>
    </row>
    <row r="174" spans="1:14" s="46" customFormat="1" x14ac:dyDescent="0.2">
      <c r="A174" s="43" t="s">
        <v>282</v>
      </c>
      <c r="B174" s="60">
        <v>0</v>
      </c>
      <c r="C174" s="60">
        <v>0</v>
      </c>
      <c r="D174" s="60">
        <v>0</v>
      </c>
      <c r="E174" s="60">
        <v>0</v>
      </c>
      <c r="F174" s="60">
        <v>0</v>
      </c>
      <c r="G174" s="60">
        <v>0</v>
      </c>
      <c r="H174" s="60">
        <v>0</v>
      </c>
      <c r="I174" s="60">
        <v>0</v>
      </c>
      <c r="J174" s="60">
        <v>0</v>
      </c>
      <c r="K174" s="60">
        <v>0</v>
      </c>
      <c r="L174" s="60">
        <v>0</v>
      </c>
      <c r="M174" s="60">
        <v>0</v>
      </c>
      <c r="N174" s="31">
        <f t="shared" si="100"/>
        <v>0</v>
      </c>
    </row>
    <row r="175" spans="1:14" s="46" customFormat="1" x14ac:dyDescent="0.2">
      <c r="A175" s="43" t="s">
        <v>283</v>
      </c>
      <c r="B175" s="60">
        <v>0</v>
      </c>
      <c r="C175" s="60">
        <v>0</v>
      </c>
      <c r="D175" s="60">
        <v>0</v>
      </c>
      <c r="E175" s="60">
        <v>0</v>
      </c>
      <c r="F175" s="60">
        <v>0</v>
      </c>
      <c r="G175" s="60">
        <v>0</v>
      </c>
      <c r="H175" s="60">
        <v>0</v>
      </c>
      <c r="I175" s="60">
        <v>0</v>
      </c>
      <c r="J175" s="60">
        <v>0</v>
      </c>
      <c r="K175" s="60">
        <v>0</v>
      </c>
      <c r="L175" s="60">
        <v>0</v>
      </c>
      <c r="M175" s="60">
        <v>0</v>
      </c>
      <c r="N175" s="31">
        <f t="shared" si="100"/>
        <v>0</v>
      </c>
    </row>
    <row r="176" spans="1:14" s="46" customFormat="1" x14ac:dyDescent="0.2">
      <c r="A176" s="43" t="s">
        <v>284</v>
      </c>
      <c r="B176" s="60">
        <v>0</v>
      </c>
      <c r="C176" s="60">
        <v>0</v>
      </c>
      <c r="D176" s="60">
        <v>0</v>
      </c>
      <c r="E176" s="60">
        <v>0</v>
      </c>
      <c r="F176" s="60">
        <v>0</v>
      </c>
      <c r="G176" s="60">
        <v>0</v>
      </c>
      <c r="H176" s="60">
        <v>0</v>
      </c>
      <c r="I176" s="60">
        <v>0</v>
      </c>
      <c r="J176" s="60">
        <v>0</v>
      </c>
      <c r="K176" s="60">
        <v>0</v>
      </c>
      <c r="L176" s="60">
        <v>0</v>
      </c>
      <c r="M176" s="60">
        <v>0</v>
      </c>
      <c r="N176" s="31">
        <f t="shared" si="100"/>
        <v>0</v>
      </c>
    </row>
    <row r="177" spans="1:14" s="46" customFormat="1" x14ac:dyDescent="0.2">
      <c r="A177" s="47" t="s">
        <v>285</v>
      </c>
      <c r="B177" s="66">
        <f t="shared" ref="B177:C177" si="119">+SUM(B178:B182)</f>
        <v>0</v>
      </c>
      <c r="C177" s="66">
        <f t="shared" si="119"/>
        <v>0</v>
      </c>
      <c r="D177" s="66">
        <f t="shared" ref="D177:M177" si="120">+SUM(D178:D182)</f>
        <v>0</v>
      </c>
      <c r="E177" s="66">
        <f t="shared" si="120"/>
        <v>0</v>
      </c>
      <c r="F177" s="66">
        <f t="shared" si="120"/>
        <v>0</v>
      </c>
      <c r="G177" s="66">
        <f t="shared" si="120"/>
        <v>0</v>
      </c>
      <c r="H177" s="66">
        <f t="shared" si="120"/>
        <v>0</v>
      </c>
      <c r="I177" s="66">
        <f t="shared" si="120"/>
        <v>0</v>
      </c>
      <c r="J177" s="66">
        <f t="shared" si="120"/>
        <v>0</v>
      </c>
      <c r="K177" s="66">
        <f t="shared" si="120"/>
        <v>0</v>
      </c>
      <c r="L177" s="66">
        <f t="shared" si="120"/>
        <v>0</v>
      </c>
      <c r="M177" s="66">
        <f t="shared" si="120"/>
        <v>0</v>
      </c>
      <c r="N177" s="31">
        <f t="shared" si="100"/>
        <v>0</v>
      </c>
    </row>
    <row r="178" spans="1:14" s="46" customFormat="1" x14ac:dyDescent="0.2">
      <c r="A178" s="43" t="s">
        <v>286</v>
      </c>
      <c r="B178" s="62">
        <v>0</v>
      </c>
      <c r="C178" s="62">
        <v>0</v>
      </c>
      <c r="D178" s="62">
        <v>0</v>
      </c>
      <c r="E178" s="62">
        <v>0</v>
      </c>
      <c r="F178" s="62">
        <v>0</v>
      </c>
      <c r="G178" s="62">
        <v>0</v>
      </c>
      <c r="H178" s="62">
        <v>0</v>
      </c>
      <c r="I178" s="62">
        <v>0</v>
      </c>
      <c r="J178" s="62">
        <v>0</v>
      </c>
      <c r="K178" s="62">
        <v>0</v>
      </c>
      <c r="L178" s="62">
        <v>0</v>
      </c>
      <c r="M178" s="62">
        <v>0</v>
      </c>
      <c r="N178" s="31">
        <f t="shared" si="100"/>
        <v>0</v>
      </c>
    </row>
    <row r="179" spans="1:14" s="46" customFormat="1" x14ac:dyDescent="0.2">
      <c r="A179" s="43" t="s">
        <v>287</v>
      </c>
      <c r="B179" s="62">
        <v>0</v>
      </c>
      <c r="C179" s="62">
        <v>0</v>
      </c>
      <c r="D179" s="62">
        <v>0</v>
      </c>
      <c r="E179" s="62">
        <v>0</v>
      </c>
      <c r="F179" s="62">
        <v>0</v>
      </c>
      <c r="G179" s="62">
        <v>0</v>
      </c>
      <c r="H179" s="62">
        <v>0</v>
      </c>
      <c r="I179" s="62">
        <v>0</v>
      </c>
      <c r="J179" s="62">
        <v>0</v>
      </c>
      <c r="K179" s="62">
        <v>0</v>
      </c>
      <c r="L179" s="62">
        <v>0</v>
      </c>
      <c r="M179" s="62">
        <v>0</v>
      </c>
      <c r="N179" s="31">
        <f t="shared" si="100"/>
        <v>0</v>
      </c>
    </row>
    <row r="180" spans="1:14" s="46" customFormat="1" x14ac:dyDescent="0.2">
      <c r="A180" s="43" t="s">
        <v>288</v>
      </c>
      <c r="B180" s="62">
        <v>0</v>
      </c>
      <c r="C180" s="62">
        <v>0</v>
      </c>
      <c r="D180" s="62">
        <v>0</v>
      </c>
      <c r="E180" s="62">
        <v>0</v>
      </c>
      <c r="F180" s="62">
        <v>0</v>
      </c>
      <c r="G180" s="62">
        <v>0</v>
      </c>
      <c r="H180" s="62">
        <v>0</v>
      </c>
      <c r="I180" s="62">
        <v>0</v>
      </c>
      <c r="J180" s="62">
        <v>0</v>
      </c>
      <c r="K180" s="62">
        <v>0</v>
      </c>
      <c r="L180" s="62">
        <v>0</v>
      </c>
      <c r="M180" s="62">
        <v>0</v>
      </c>
      <c r="N180" s="31">
        <f t="shared" si="100"/>
        <v>0</v>
      </c>
    </row>
    <row r="181" spans="1:14" s="46" customFormat="1" x14ac:dyDescent="0.2">
      <c r="A181" s="43" t="s">
        <v>289</v>
      </c>
      <c r="B181" s="62">
        <v>0</v>
      </c>
      <c r="C181" s="62">
        <v>0</v>
      </c>
      <c r="D181" s="62">
        <v>0</v>
      </c>
      <c r="E181" s="62">
        <v>0</v>
      </c>
      <c r="F181" s="62">
        <v>0</v>
      </c>
      <c r="G181" s="62">
        <v>0</v>
      </c>
      <c r="H181" s="62">
        <v>0</v>
      </c>
      <c r="I181" s="62">
        <v>0</v>
      </c>
      <c r="J181" s="62">
        <v>0</v>
      </c>
      <c r="K181" s="62">
        <v>0</v>
      </c>
      <c r="L181" s="62">
        <v>0</v>
      </c>
      <c r="M181" s="62">
        <v>0</v>
      </c>
      <c r="N181" s="31">
        <f t="shared" si="100"/>
        <v>0</v>
      </c>
    </row>
    <row r="182" spans="1:14" s="46" customFormat="1" x14ac:dyDescent="0.2">
      <c r="A182" s="43" t="s">
        <v>290</v>
      </c>
      <c r="B182" s="62">
        <v>0</v>
      </c>
      <c r="C182" s="62">
        <v>0</v>
      </c>
      <c r="D182" s="62">
        <v>0</v>
      </c>
      <c r="E182" s="62">
        <v>0</v>
      </c>
      <c r="F182" s="62">
        <v>0</v>
      </c>
      <c r="G182" s="62">
        <v>0</v>
      </c>
      <c r="H182" s="62">
        <v>0</v>
      </c>
      <c r="I182" s="62">
        <v>0</v>
      </c>
      <c r="J182" s="62">
        <v>0</v>
      </c>
      <c r="K182" s="62">
        <v>0</v>
      </c>
      <c r="L182" s="62">
        <v>0</v>
      </c>
      <c r="M182" s="62">
        <v>0</v>
      </c>
      <c r="N182" s="31">
        <f t="shared" si="100"/>
        <v>0</v>
      </c>
    </row>
    <row r="183" spans="1:14" s="46" customFormat="1" x14ac:dyDescent="0.2">
      <c r="A183" s="49" t="s">
        <v>291</v>
      </c>
      <c r="B183" s="66">
        <f>+B184</f>
        <v>0</v>
      </c>
      <c r="C183" s="66">
        <f t="shared" ref="C183" si="121">+C184</f>
        <v>0</v>
      </c>
      <c r="D183" s="66">
        <f t="shared" ref="D183:M183" si="122">+D184</f>
        <v>0</v>
      </c>
      <c r="E183" s="66">
        <f t="shared" si="122"/>
        <v>1</v>
      </c>
      <c r="F183" s="66">
        <f t="shared" si="122"/>
        <v>0</v>
      </c>
      <c r="G183" s="66">
        <f t="shared" si="122"/>
        <v>0</v>
      </c>
      <c r="H183" s="66">
        <f t="shared" si="122"/>
        <v>0</v>
      </c>
      <c r="I183" s="66">
        <f t="shared" si="122"/>
        <v>0</v>
      </c>
      <c r="J183" s="66">
        <f t="shared" si="122"/>
        <v>1</v>
      </c>
      <c r="K183" s="66">
        <f t="shared" si="122"/>
        <v>0</v>
      </c>
      <c r="L183" s="66">
        <f t="shared" si="122"/>
        <v>0</v>
      </c>
      <c r="M183" s="66">
        <f t="shared" si="122"/>
        <v>0</v>
      </c>
      <c r="N183" s="31">
        <f t="shared" si="100"/>
        <v>2</v>
      </c>
    </row>
    <row r="184" spans="1:14" s="46" customFormat="1" x14ac:dyDescent="0.2">
      <c r="A184" s="47" t="s">
        <v>292</v>
      </c>
      <c r="B184" s="66">
        <f t="shared" ref="B184:C184" si="123">+SUM(B185:B189)</f>
        <v>0</v>
      </c>
      <c r="C184" s="66">
        <f t="shared" si="123"/>
        <v>0</v>
      </c>
      <c r="D184" s="66">
        <f t="shared" ref="D184:M184" si="124">+SUM(D185:D189)</f>
        <v>0</v>
      </c>
      <c r="E184" s="66">
        <f t="shared" si="124"/>
        <v>1</v>
      </c>
      <c r="F184" s="66">
        <f t="shared" si="124"/>
        <v>0</v>
      </c>
      <c r="G184" s="66">
        <f t="shared" si="124"/>
        <v>0</v>
      </c>
      <c r="H184" s="66">
        <f t="shared" si="124"/>
        <v>0</v>
      </c>
      <c r="I184" s="66">
        <f t="shared" si="124"/>
        <v>0</v>
      </c>
      <c r="J184" s="66">
        <f t="shared" si="124"/>
        <v>1</v>
      </c>
      <c r="K184" s="66">
        <f t="shared" si="124"/>
        <v>0</v>
      </c>
      <c r="L184" s="66">
        <f t="shared" si="124"/>
        <v>0</v>
      </c>
      <c r="M184" s="66">
        <f t="shared" si="124"/>
        <v>0</v>
      </c>
      <c r="N184" s="31">
        <f t="shared" si="100"/>
        <v>2</v>
      </c>
    </row>
    <row r="185" spans="1:14" s="46" customFormat="1" x14ac:dyDescent="0.2">
      <c r="A185" s="43" t="s">
        <v>293</v>
      </c>
      <c r="B185" s="60">
        <v>0</v>
      </c>
      <c r="C185" s="60">
        <v>0</v>
      </c>
      <c r="D185" s="60">
        <v>0</v>
      </c>
      <c r="E185" s="60">
        <v>1</v>
      </c>
      <c r="F185" s="60">
        <v>0</v>
      </c>
      <c r="G185" s="60">
        <v>0</v>
      </c>
      <c r="H185" s="60">
        <v>0</v>
      </c>
      <c r="I185" s="60">
        <v>0</v>
      </c>
      <c r="J185" s="60">
        <v>1</v>
      </c>
      <c r="K185" s="60">
        <v>0</v>
      </c>
      <c r="L185" s="60">
        <v>0</v>
      </c>
      <c r="M185" s="60">
        <v>0</v>
      </c>
      <c r="N185" s="31">
        <f t="shared" si="100"/>
        <v>2</v>
      </c>
    </row>
    <row r="186" spans="1:14" s="46" customFormat="1" x14ac:dyDescent="0.2">
      <c r="A186" s="43" t="s">
        <v>294</v>
      </c>
      <c r="B186" s="60">
        <v>0</v>
      </c>
      <c r="C186" s="60">
        <v>0</v>
      </c>
      <c r="D186" s="60">
        <v>0</v>
      </c>
      <c r="E186" s="60">
        <v>0</v>
      </c>
      <c r="F186" s="60">
        <v>0</v>
      </c>
      <c r="G186" s="60">
        <v>0</v>
      </c>
      <c r="H186" s="60">
        <v>0</v>
      </c>
      <c r="I186" s="60">
        <v>0</v>
      </c>
      <c r="J186" s="60">
        <v>0</v>
      </c>
      <c r="K186" s="60">
        <v>0</v>
      </c>
      <c r="L186" s="60">
        <v>0</v>
      </c>
      <c r="M186" s="60">
        <v>0</v>
      </c>
      <c r="N186" s="31">
        <f t="shared" si="100"/>
        <v>0</v>
      </c>
    </row>
    <row r="187" spans="1:14" s="46" customFormat="1" x14ac:dyDescent="0.2">
      <c r="A187" s="43" t="s">
        <v>295</v>
      </c>
      <c r="B187" s="60">
        <v>0</v>
      </c>
      <c r="C187" s="60">
        <v>0</v>
      </c>
      <c r="D187" s="60">
        <v>0</v>
      </c>
      <c r="E187" s="60">
        <v>0</v>
      </c>
      <c r="F187" s="60">
        <v>0</v>
      </c>
      <c r="G187" s="60">
        <v>0</v>
      </c>
      <c r="H187" s="60">
        <v>0</v>
      </c>
      <c r="I187" s="60">
        <v>0</v>
      </c>
      <c r="J187" s="60">
        <v>0</v>
      </c>
      <c r="K187" s="60">
        <v>0</v>
      </c>
      <c r="L187" s="60">
        <v>0</v>
      </c>
      <c r="M187" s="60">
        <v>0</v>
      </c>
      <c r="N187" s="31">
        <f t="shared" si="100"/>
        <v>0</v>
      </c>
    </row>
    <row r="188" spans="1:14" s="46" customFormat="1" x14ac:dyDescent="0.2">
      <c r="A188" s="43" t="s">
        <v>296</v>
      </c>
      <c r="B188" s="60">
        <v>0</v>
      </c>
      <c r="C188" s="60">
        <v>0</v>
      </c>
      <c r="D188" s="60">
        <v>0</v>
      </c>
      <c r="E188" s="60">
        <v>0</v>
      </c>
      <c r="F188" s="60">
        <v>0</v>
      </c>
      <c r="G188" s="60">
        <v>0</v>
      </c>
      <c r="H188" s="60">
        <v>0</v>
      </c>
      <c r="I188" s="60">
        <v>0</v>
      </c>
      <c r="J188" s="60">
        <v>0</v>
      </c>
      <c r="K188" s="60">
        <v>0</v>
      </c>
      <c r="L188" s="60">
        <v>0</v>
      </c>
      <c r="M188" s="60">
        <v>0</v>
      </c>
      <c r="N188" s="31">
        <f t="shared" si="100"/>
        <v>0</v>
      </c>
    </row>
    <row r="189" spans="1:14" s="46" customFormat="1" x14ac:dyDescent="0.2">
      <c r="A189" s="43" t="s">
        <v>297</v>
      </c>
      <c r="B189" s="60">
        <v>0</v>
      </c>
      <c r="C189" s="60">
        <v>0</v>
      </c>
      <c r="D189" s="60">
        <v>0</v>
      </c>
      <c r="E189" s="60">
        <v>0</v>
      </c>
      <c r="F189" s="60">
        <v>0</v>
      </c>
      <c r="G189" s="60">
        <v>0</v>
      </c>
      <c r="H189" s="60">
        <v>0</v>
      </c>
      <c r="I189" s="60">
        <v>0</v>
      </c>
      <c r="J189" s="60">
        <v>0</v>
      </c>
      <c r="K189" s="60">
        <v>0</v>
      </c>
      <c r="L189" s="60">
        <v>0</v>
      </c>
      <c r="M189" s="60">
        <v>0</v>
      </c>
      <c r="N189" s="31">
        <f t="shared" si="100"/>
        <v>0</v>
      </c>
    </row>
    <row r="190" spans="1:14" s="46" customFormat="1" x14ac:dyDescent="0.2">
      <c r="A190" s="47" t="s">
        <v>298</v>
      </c>
      <c r="B190" s="66">
        <f t="shared" ref="B190:C190" si="125">+SUM(B191:B195)</f>
        <v>0</v>
      </c>
      <c r="C190" s="66">
        <f t="shared" si="125"/>
        <v>0</v>
      </c>
      <c r="D190" s="66">
        <f t="shared" ref="D190:M190" si="126">+SUM(D191:D195)</f>
        <v>0</v>
      </c>
      <c r="E190" s="66">
        <f t="shared" si="126"/>
        <v>1</v>
      </c>
      <c r="F190" s="66">
        <f t="shared" si="126"/>
        <v>0</v>
      </c>
      <c r="G190" s="66">
        <f t="shared" si="126"/>
        <v>0</v>
      </c>
      <c r="H190" s="66">
        <f t="shared" si="126"/>
        <v>0</v>
      </c>
      <c r="I190" s="66">
        <f t="shared" si="126"/>
        <v>0</v>
      </c>
      <c r="J190" s="66">
        <f t="shared" si="126"/>
        <v>1</v>
      </c>
      <c r="K190" s="66">
        <f t="shared" si="126"/>
        <v>0</v>
      </c>
      <c r="L190" s="66">
        <f t="shared" si="126"/>
        <v>0</v>
      </c>
      <c r="M190" s="66">
        <f t="shared" si="126"/>
        <v>0</v>
      </c>
      <c r="N190" s="31">
        <f t="shared" si="100"/>
        <v>2</v>
      </c>
    </row>
    <row r="191" spans="1:14" s="46" customFormat="1" x14ac:dyDescent="0.2">
      <c r="A191" s="43" t="s">
        <v>299</v>
      </c>
      <c r="B191" s="62">
        <v>0</v>
      </c>
      <c r="C191" s="62">
        <v>0</v>
      </c>
      <c r="D191" s="62">
        <v>0</v>
      </c>
      <c r="E191" s="62">
        <v>1</v>
      </c>
      <c r="F191" s="62">
        <v>0</v>
      </c>
      <c r="G191" s="62">
        <v>0</v>
      </c>
      <c r="H191" s="62">
        <v>0</v>
      </c>
      <c r="I191" s="62">
        <v>0</v>
      </c>
      <c r="J191" s="62">
        <v>1</v>
      </c>
      <c r="K191" s="62">
        <v>0</v>
      </c>
      <c r="L191" s="62">
        <v>0</v>
      </c>
      <c r="M191" s="62">
        <v>0</v>
      </c>
      <c r="N191" s="31">
        <f t="shared" si="100"/>
        <v>2</v>
      </c>
    </row>
    <row r="192" spans="1:14" s="46" customFormat="1" x14ac:dyDescent="0.2">
      <c r="A192" s="43" t="s">
        <v>300</v>
      </c>
      <c r="B192" s="62">
        <v>0</v>
      </c>
      <c r="C192" s="62">
        <v>0</v>
      </c>
      <c r="D192" s="62">
        <v>0</v>
      </c>
      <c r="E192" s="62">
        <v>0</v>
      </c>
      <c r="F192" s="62">
        <v>0</v>
      </c>
      <c r="G192" s="62">
        <v>0</v>
      </c>
      <c r="H192" s="62">
        <v>0</v>
      </c>
      <c r="I192" s="62">
        <v>0</v>
      </c>
      <c r="J192" s="62">
        <v>0</v>
      </c>
      <c r="K192" s="62">
        <v>0</v>
      </c>
      <c r="L192" s="62">
        <v>0</v>
      </c>
      <c r="M192" s="62">
        <v>0</v>
      </c>
      <c r="N192" s="31">
        <f t="shared" si="100"/>
        <v>0</v>
      </c>
    </row>
    <row r="193" spans="1:14" s="46" customFormat="1" x14ac:dyDescent="0.2">
      <c r="A193" s="43" t="s">
        <v>301</v>
      </c>
      <c r="B193" s="62">
        <v>0</v>
      </c>
      <c r="C193" s="62">
        <v>0</v>
      </c>
      <c r="D193" s="62">
        <v>0</v>
      </c>
      <c r="E193" s="62">
        <v>0</v>
      </c>
      <c r="F193" s="62">
        <v>0</v>
      </c>
      <c r="G193" s="62">
        <v>0</v>
      </c>
      <c r="H193" s="62">
        <v>0</v>
      </c>
      <c r="I193" s="62">
        <v>0</v>
      </c>
      <c r="J193" s="62">
        <v>0</v>
      </c>
      <c r="K193" s="62">
        <v>0</v>
      </c>
      <c r="L193" s="62">
        <v>0</v>
      </c>
      <c r="M193" s="62">
        <v>0</v>
      </c>
      <c r="N193" s="31">
        <f t="shared" si="100"/>
        <v>0</v>
      </c>
    </row>
    <row r="194" spans="1:14" s="46" customFormat="1" x14ac:dyDescent="0.2">
      <c r="A194" s="43" t="s">
        <v>302</v>
      </c>
      <c r="B194" s="62">
        <v>0</v>
      </c>
      <c r="C194" s="62">
        <v>0</v>
      </c>
      <c r="D194" s="62">
        <v>0</v>
      </c>
      <c r="E194" s="62">
        <v>0</v>
      </c>
      <c r="F194" s="62">
        <v>0</v>
      </c>
      <c r="G194" s="62">
        <v>0</v>
      </c>
      <c r="H194" s="62">
        <v>0</v>
      </c>
      <c r="I194" s="62">
        <v>0</v>
      </c>
      <c r="J194" s="62">
        <v>0</v>
      </c>
      <c r="K194" s="62">
        <v>0</v>
      </c>
      <c r="L194" s="62">
        <v>0</v>
      </c>
      <c r="M194" s="62">
        <v>0</v>
      </c>
      <c r="N194" s="31">
        <f t="shared" si="100"/>
        <v>0</v>
      </c>
    </row>
    <row r="195" spans="1:14" s="46" customFormat="1" x14ac:dyDescent="0.25">
      <c r="A195" s="43" t="s">
        <v>303</v>
      </c>
      <c r="B195" s="70">
        <f>+SUM(B196:B198)</f>
        <v>0</v>
      </c>
      <c r="C195" s="70">
        <f t="shared" ref="C195" si="127">+SUM(C196:C198)</f>
        <v>0</v>
      </c>
      <c r="D195" s="70">
        <f t="shared" ref="D195:M195" si="128">+SUM(D196:D198)</f>
        <v>0</v>
      </c>
      <c r="E195" s="70">
        <f t="shared" si="128"/>
        <v>0</v>
      </c>
      <c r="F195" s="70">
        <f t="shared" si="128"/>
        <v>0</v>
      </c>
      <c r="G195" s="70">
        <f t="shared" si="128"/>
        <v>0</v>
      </c>
      <c r="H195" s="70">
        <f t="shared" si="128"/>
        <v>0</v>
      </c>
      <c r="I195" s="70">
        <f t="shared" si="128"/>
        <v>0</v>
      </c>
      <c r="J195" s="70">
        <f t="shared" si="128"/>
        <v>0</v>
      </c>
      <c r="K195" s="70">
        <f t="shared" si="128"/>
        <v>0</v>
      </c>
      <c r="L195" s="70">
        <f t="shared" si="128"/>
        <v>0</v>
      </c>
      <c r="M195" s="70">
        <f t="shared" si="128"/>
        <v>0</v>
      </c>
      <c r="N195" s="31">
        <f t="shared" si="100"/>
        <v>0</v>
      </c>
    </row>
    <row r="196" spans="1:14" s="46" customFormat="1" x14ac:dyDescent="0.2">
      <c r="A196" s="43" t="s">
        <v>304</v>
      </c>
      <c r="B196" s="62">
        <v>0</v>
      </c>
      <c r="C196" s="62">
        <v>0</v>
      </c>
      <c r="D196" s="62">
        <v>0</v>
      </c>
      <c r="E196" s="62">
        <v>0</v>
      </c>
      <c r="F196" s="62">
        <v>0</v>
      </c>
      <c r="G196" s="62">
        <v>0</v>
      </c>
      <c r="H196" s="62">
        <v>0</v>
      </c>
      <c r="I196" s="62">
        <v>0</v>
      </c>
      <c r="J196" s="62">
        <v>0</v>
      </c>
      <c r="K196" s="62">
        <v>0</v>
      </c>
      <c r="L196" s="62">
        <v>0</v>
      </c>
      <c r="M196" s="62">
        <v>0</v>
      </c>
      <c r="N196" s="31">
        <f t="shared" si="100"/>
        <v>0</v>
      </c>
    </row>
    <row r="197" spans="1:14" s="46" customFormat="1" x14ac:dyDescent="0.2">
      <c r="A197" s="43" t="s">
        <v>305</v>
      </c>
      <c r="B197" s="62">
        <v>0</v>
      </c>
      <c r="C197" s="62">
        <v>0</v>
      </c>
      <c r="D197" s="62">
        <v>0</v>
      </c>
      <c r="E197" s="62">
        <v>0</v>
      </c>
      <c r="F197" s="62">
        <v>0</v>
      </c>
      <c r="G197" s="62">
        <v>0</v>
      </c>
      <c r="H197" s="62">
        <v>0</v>
      </c>
      <c r="I197" s="62">
        <v>0</v>
      </c>
      <c r="J197" s="62">
        <v>0</v>
      </c>
      <c r="K197" s="62">
        <v>0</v>
      </c>
      <c r="L197" s="62">
        <v>0</v>
      </c>
      <c r="M197" s="62">
        <v>0</v>
      </c>
      <c r="N197" s="31">
        <f t="shared" si="100"/>
        <v>0</v>
      </c>
    </row>
    <row r="198" spans="1:14" s="46" customFormat="1" x14ac:dyDescent="0.2">
      <c r="A198" s="43" t="s">
        <v>306</v>
      </c>
      <c r="B198" s="62">
        <v>0</v>
      </c>
      <c r="C198" s="62">
        <v>0</v>
      </c>
      <c r="D198" s="62">
        <v>0</v>
      </c>
      <c r="E198" s="62">
        <v>0</v>
      </c>
      <c r="F198" s="62">
        <v>0</v>
      </c>
      <c r="G198" s="62">
        <v>0</v>
      </c>
      <c r="H198" s="62">
        <v>0</v>
      </c>
      <c r="I198" s="62">
        <v>0</v>
      </c>
      <c r="J198" s="62">
        <v>0</v>
      </c>
      <c r="K198" s="62">
        <v>0</v>
      </c>
      <c r="L198" s="62">
        <v>0</v>
      </c>
      <c r="M198" s="62">
        <v>0</v>
      </c>
      <c r="N198" s="31">
        <f t="shared" si="100"/>
        <v>0</v>
      </c>
    </row>
    <row r="199" spans="1:14" s="46" customFormat="1" x14ac:dyDescent="0.2">
      <c r="A199" s="49" t="s">
        <v>307</v>
      </c>
      <c r="B199" s="66">
        <f>+B200</f>
        <v>0</v>
      </c>
      <c r="C199" s="66">
        <f t="shared" ref="C199" si="129">+C200</f>
        <v>0</v>
      </c>
      <c r="D199" s="66">
        <f t="shared" ref="D199:M199" si="130">+D200</f>
        <v>1</v>
      </c>
      <c r="E199" s="66">
        <f t="shared" si="130"/>
        <v>1</v>
      </c>
      <c r="F199" s="66">
        <f t="shared" si="130"/>
        <v>2</v>
      </c>
      <c r="G199" s="66">
        <f t="shared" si="130"/>
        <v>3</v>
      </c>
      <c r="H199" s="66">
        <f t="shared" si="130"/>
        <v>0</v>
      </c>
      <c r="I199" s="66">
        <f t="shared" si="130"/>
        <v>0</v>
      </c>
      <c r="J199" s="66">
        <f t="shared" si="130"/>
        <v>0</v>
      </c>
      <c r="K199" s="66">
        <f t="shared" si="130"/>
        <v>0</v>
      </c>
      <c r="L199" s="66">
        <f t="shared" si="130"/>
        <v>1</v>
      </c>
      <c r="M199" s="66">
        <f t="shared" si="130"/>
        <v>0</v>
      </c>
      <c r="N199" s="31">
        <f t="shared" si="100"/>
        <v>8</v>
      </c>
    </row>
    <row r="200" spans="1:14" s="46" customFormat="1" x14ac:dyDescent="0.2">
      <c r="A200" s="47" t="s">
        <v>308</v>
      </c>
      <c r="B200" s="66">
        <f t="shared" ref="B200:C200" si="131">+SUM(B201:B205)</f>
        <v>0</v>
      </c>
      <c r="C200" s="66">
        <f t="shared" si="131"/>
        <v>0</v>
      </c>
      <c r="D200" s="66">
        <f t="shared" ref="D200:L200" si="132">+SUM(D201:D205)</f>
        <v>1</v>
      </c>
      <c r="E200" s="66">
        <f t="shared" si="132"/>
        <v>1</v>
      </c>
      <c r="F200" s="66">
        <f t="shared" si="132"/>
        <v>2</v>
      </c>
      <c r="G200" s="66">
        <f t="shared" si="132"/>
        <v>3</v>
      </c>
      <c r="H200" s="66">
        <f t="shared" si="132"/>
        <v>0</v>
      </c>
      <c r="I200" s="66">
        <f t="shared" si="132"/>
        <v>0</v>
      </c>
      <c r="J200" s="66">
        <f t="shared" si="132"/>
        <v>0</v>
      </c>
      <c r="K200" s="66">
        <f t="shared" si="132"/>
        <v>0</v>
      </c>
      <c r="L200" s="66">
        <f t="shared" si="132"/>
        <v>1</v>
      </c>
      <c r="M200" s="66">
        <f t="shared" ref="M200" si="133">+SUM(M201:M205)</f>
        <v>0</v>
      </c>
      <c r="N200" s="31">
        <f t="shared" si="100"/>
        <v>8</v>
      </c>
    </row>
    <row r="201" spans="1:14" s="46" customFormat="1" x14ac:dyDescent="0.2">
      <c r="A201" s="43" t="s">
        <v>309</v>
      </c>
      <c r="B201" s="60">
        <v>0</v>
      </c>
      <c r="C201" s="60">
        <v>0</v>
      </c>
      <c r="D201" s="60">
        <v>1</v>
      </c>
      <c r="E201" s="60">
        <v>1</v>
      </c>
      <c r="F201" s="60">
        <v>2</v>
      </c>
      <c r="G201" s="60">
        <v>2</v>
      </c>
      <c r="H201" s="60">
        <v>0</v>
      </c>
      <c r="I201" s="60">
        <v>0</v>
      </c>
      <c r="J201" s="60">
        <v>0</v>
      </c>
      <c r="K201" s="60">
        <v>0</v>
      </c>
      <c r="L201" s="60">
        <v>1</v>
      </c>
      <c r="M201" s="60">
        <v>0</v>
      </c>
      <c r="N201" s="31">
        <f t="shared" ref="N201:N264" si="134">SUM(B201:M201)</f>
        <v>7</v>
      </c>
    </row>
    <row r="202" spans="1:14" s="46" customFormat="1" x14ac:dyDescent="0.2">
      <c r="A202" s="43" t="s">
        <v>310</v>
      </c>
      <c r="B202" s="60">
        <v>0</v>
      </c>
      <c r="C202" s="60">
        <v>0</v>
      </c>
      <c r="D202" s="60">
        <v>0</v>
      </c>
      <c r="E202" s="60">
        <v>0</v>
      </c>
      <c r="F202" s="60">
        <v>0</v>
      </c>
      <c r="G202" s="60">
        <v>1</v>
      </c>
      <c r="H202" s="60">
        <v>0</v>
      </c>
      <c r="I202" s="60">
        <v>0</v>
      </c>
      <c r="J202" s="60">
        <v>0</v>
      </c>
      <c r="K202" s="60">
        <v>0</v>
      </c>
      <c r="L202" s="60">
        <v>0</v>
      </c>
      <c r="M202" s="60">
        <v>0</v>
      </c>
      <c r="N202" s="31">
        <f t="shared" si="134"/>
        <v>1</v>
      </c>
    </row>
    <row r="203" spans="1:14" s="46" customFormat="1" x14ac:dyDescent="0.2">
      <c r="A203" s="43" t="s">
        <v>311</v>
      </c>
      <c r="B203" s="60">
        <v>0</v>
      </c>
      <c r="C203" s="60">
        <v>0</v>
      </c>
      <c r="D203" s="60">
        <v>0</v>
      </c>
      <c r="E203" s="60">
        <v>0</v>
      </c>
      <c r="F203" s="60">
        <v>0</v>
      </c>
      <c r="G203" s="60">
        <v>0</v>
      </c>
      <c r="H203" s="60">
        <v>0</v>
      </c>
      <c r="I203" s="60">
        <v>0</v>
      </c>
      <c r="J203" s="60">
        <v>0</v>
      </c>
      <c r="K203" s="60">
        <v>0</v>
      </c>
      <c r="L203" s="60">
        <v>0</v>
      </c>
      <c r="M203" s="60">
        <v>0</v>
      </c>
      <c r="N203" s="31">
        <f t="shared" si="134"/>
        <v>0</v>
      </c>
    </row>
    <row r="204" spans="1:14" s="46" customFormat="1" x14ac:dyDescent="0.2">
      <c r="A204" s="43" t="s">
        <v>312</v>
      </c>
      <c r="B204" s="60">
        <v>0</v>
      </c>
      <c r="C204" s="60">
        <v>0</v>
      </c>
      <c r="D204" s="60">
        <v>0</v>
      </c>
      <c r="E204" s="60">
        <v>0</v>
      </c>
      <c r="F204" s="60">
        <v>0</v>
      </c>
      <c r="G204" s="60">
        <v>0</v>
      </c>
      <c r="H204" s="60">
        <v>0</v>
      </c>
      <c r="I204" s="60">
        <v>0</v>
      </c>
      <c r="J204" s="60">
        <v>0</v>
      </c>
      <c r="K204" s="60">
        <v>0</v>
      </c>
      <c r="L204" s="60">
        <v>0</v>
      </c>
      <c r="M204" s="60">
        <v>0</v>
      </c>
      <c r="N204" s="31">
        <f t="shared" si="134"/>
        <v>0</v>
      </c>
    </row>
    <row r="205" spans="1:14" s="46" customFormat="1" x14ac:dyDescent="0.2">
      <c r="A205" s="43" t="s">
        <v>313</v>
      </c>
      <c r="B205" s="60">
        <v>0</v>
      </c>
      <c r="C205" s="60">
        <v>0</v>
      </c>
      <c r="D205" s="60">
        <v>0</v>
      </c>
      <c r="E205" s="60">
        <v>0</v>
      </c>
      <c r="F205" s="60">
        <v>0</v>
      </c>
      <c r="G205" s="60">
        <v>0</v>
      </c>
      <c r="H205" s="60">
        <v>0</v>
      </c>
      <c r="I205" s="60">
        <v>0</v>
      </c>
      <c r="J205" s="60">
        <v>0</v>
      </c>
      <c r="K205" s="60">
        <v>0</v>
      </c>
      <c r="L205" s="60">
        <v>0</v>
      </c>
      <c r="M205" s="60">
        <v>0</v>
      </c>
      <c r="N205" s="31">
        <f t="shared" si="134"/>
        <v>0</v>
      </c>
    </row>
    <row r="206" spans="1:14" s="46" customFormat="1" x14ac:dyDescent="0.2">
      <c r="A206" s="47" t="s">
        <v>314</v>
      </c>
      <c r="B206" s="66">
        <f t="shared" ref="B206:C206" si="135">+SUM(B207:B211)</f>
        <v>0</v>
      </c>
      <c r="C206" s="66">
        <f t="shared" si="135"/>
        <v>0</v>
      </c>
      <c r="D206" s="66">
        <f t="shared" ref="D206:M206" si="136">+SUM(D207:D211)</f>
        <v>1</v>
      </c>
      <c r="E206" s="66">
        <f t="shared" si="136"/>
        <v>1</v>
      </c>
      <c r="F206" s="66">
        <f t="shared" si="136"/>
        <v>2</v>
      </c>
      <c r="G206" s="66">
        <f t="shared" si="136"/>
        <v>3</v>
      </c>
      <c r="H206" s="66">
        <f t="shared" si="136"/>
        <v>0</v>
      </c>
      <c r="I206" s="66">
        <f t="shared" si="136"/>
        <v>0</v>
      </c>
      <c r="J206" s="66">
        <f t="shared" si="136"/>
        <v>0</v>
      </c>
      <c r="K206" s="66">
        <f t="shared" si="136"/>
        <v>0</v>
      </c>
      <c r="L206" s="66">
        <f t="shared" si="136"/>
        <v>1</v>
      </c>
      <c r="M206" s="66">
        <f t="shared" si="136"/>
        <v>0</v>
      </c>
      <c r="N206" s="31">
        <f t="shared" si="134"/>
        <v>8</v>
      </c>
    </row>
    <row r="207" spans="1:14" s="46" customFormat="1" x14ac:dyDescent="0.2">
      <c r="A207" s="43" t="s">
        <v>315</v>
      </c>
      <c r="B207" s="62">
        <v>0</v>
      </c>
      <c r="C207" s="62">
        <v>0</v>
      </c>
      <c r="D207" s="62">
        <v>1</v>
      </c>
      <c r="E207" s="62">
        <v>1</v>
      </c>
      <c r="F207" s="62">
        <v>2</v>
      </c>
      <c r="G207" s="62">
        <v>3</v>
      </c>
      <c r="H207" s="62">
        <v>0</v>
      </c>
      <c r="I207" s="62">
        <v>0</v>
      </c>
      <c r="J207" s="62">
        <v>0</v>
      </c>
      <c r="K207" s="62">
        <v>0</v>
      </c>
      <c r="L207" s="62">
        <v>1</v>
      </c>
      <c r="M207" s="62">
        <v>0</v>
      </c>
      <c r="N207" s="31">
        <f t="shared" si="134"/>
        <v>8</v>
      </c>
    </row>
    <row r="208" spans="1:14" s="46" customFormat="1" x14ac:dyDescent="0.2">
      <c r="A208" s="43" t="s">
        <v>316</v>
      </c>
      <c r="B208" s="62">
        <v>0</v>
      </c>
      <c r="C208" s="62">
        <v>0</v>
      </c>
      <c r="D208" s="62">
        <v>0</v>
      </c>
      <c r="E208" s="62">
        <v>0</v>
      </c>
      <c r="F208" s="62">
        <v>0</v>
      </c>
      <c r="G208" s="62">
        <v>0</v>
      </c>
      <c r="H208" s="62">
        <v>0</v>
      </c>
      <c r="I208" s="62">
        <v>0</v>
      </c>
      <c r="J208" s="62">
        <v>0</v>
      </c>
      <c r="K208" s="62">
        <v>0</v>
      </c>
      <c r="L208" s="62">
        <v>0</v>
      </c>
      <c r="M208" s="62">
        <v>0</v>
      </c>
      <c r="N208" s="31">
        <f t="shared" si="134"/>
        <v>0</v>
      </c>
    </row>
    <row r="209" spans="1:14" s="46" customFormat="1" x14ac:dyDescent="0.2">
      <c r="A209" s="43" t="s">
        <v>317</v>
      </c>
      <c r="B209" s="62">
        <v>0</v>
      </c>
      <c r="C209" s="62">
        <v>0</v>
      </c>
      <c r="D209" s="62">
        <v>0</v>
      </c>
      <c r="E209" s="62">
        <v>0</v>
      </c>
      <c r="F209" s="62">
        <v>0</v>
      </c>
      <c r="G209" s="62">
        <v>0</v>
      </c>
      <c r="H209" s="62">
        <v>0</v>
      </c>
      <c r="I209" s="62">
        <v>0</v>
      </c>
      <c r="J209" s="62">
        <v>0</v>
      </c>
      <c r="K209" s="62">
        <v>0</v>
      </c>
      <c r="L209" s="62">
        <v>0</v>
      </c>
      <c r="M209" s="62">
        <v>0</v>
      </c>
      <c r="N209" s="31">
        <f t="shared" si="134"/>
        <v>0</v>
      </c>
    </row>
    <row r="210" spans="1:14" s="46" customFormat="1" x14ac:dyDescent="0.2">
      <c r="A210" s="43" t="s">
        <v>318</v>
      </c>
      <c r="B210" s="62">
        <v>0</v>
      </c>
      <c r="C210" s="62">
        <v>0</v>
      </c>
      <c r="D210" s="62">
        <v>0</v>
      </c>
      <c r="E210" s="62">
        <v>0</v>
      </c>
      <c r="F210" s="62">
        <v>0</v>
      </c>
      <c r="G210" s="62">
        <v>0</v>
      </c>
      <c r="H210" s="62">
        <v>0</v>
      </c>
      <c r="I210" s="62">
        <v>0</v>
      </c>
      <c r="J210" s="62">
        <v>0</v>
      </c>
      <c r="K210" s="62">
        <v>0</v>
      </c>
      <c r="L210" s="62">
        <v>0</v>
      </c>
      <c r="M210" s="62">
        <v>0</v>
      </c>
      <c r="N210" s="31">
        <f t="shared" si="134"/>
        <v>0</v>
      </c>
    </row>
    <row r="211" spans="1:14" s="46" customFormat="1" x14ac:dyDescent="0.2">
      <c r="A211" s="43" t="s">
        <v>319</v>
      </c>
      <c r="B211" s="62">
        <v>0</v>
      </c>
      <c r="C211" s="62">
        <v>0</v>
      </c>
      <c r="D211" s="62">
        <v>0</v>
      </c>
      <c r="E211" s="62">
        <v>0</v>
      </c>
      <c r="F211" s="62">
        <v>0</v>
      </c>
      <c r="G211" s="62">
        <v>0</v>
      </c>
      <c r="H211" s="62">
        <v>0</v>
      </c>
      <c r="I211" s="62">
        <v>0</v>
      </c>
      <c r="J211" s="62">
        <v>0</v>
      </c>
      <c r="K211" s="62">
        <v>0</v>
      </c>
      <c r="L211" s="62">
        <v>0</v>
      </c>
      <c r="M211" s="62">
        <v>0</v>
      </c>
      <c r="N211" s="31">
        <f t="shared" si="134"/>
        <v>0</v>
      </c>
    </row>
    <row r="212" spans="1:14" s="46" customFormat="1" x14ac:dyDescent="0.2">
      <c r="A212" s="49" t="s">
        <v>320</v>
      </c>
      <c r="B212" s="66">
        <f>+B213</f>
        <v>0</v>
      </c>
      <c r="C212" s="66">
        <f t="shared" ref="C212" si="137">+C213</f>
        <v>0</v>
      </c>
      <c r="D212" s="66">
        <f t="shared" ref="D212:M212" si="138">+D213</f>
        <v>0</v>
      </c>
      <c r="E212" s="66">
        <f t="shared" si="138"/>
        <v>0</v>
      </c>
      <c r="F212" s="66">
        <f t="shared" si="138"/>
        <v>0</v>
      </c>
      <c r="G212" s="66">
        <f t="shared" si="138"/>
        <v>0</v>
      </c>
      <c r="H212" s="66">
        <f t="shared" si="138"/>
        <v>0</v>
      </c>
      <c r="I212" s="66">
        <f t="shared" si="138"/>
        <v>0</v>
      </c>
      <c r="J212" s="66">
        <f t="shared" si="138"/>
        <v>0</v>
      </c>
      <c r="K212" s="66">
        <f t="shared" si="138"/>
        <v>0</v>
      </c>
      <c r="L212" s="66">
        <f t="shared" si="138"/>
        <v>0</v>
      </c>
      <c r="M212" s="66">
        <f t="shared" si="138"/>
        <v>0</v>
      </c>
      <c r="N212" s="31">
        <f t="shared" si="134"/>
        <v>0</v>
      </c>
    </row>
    <row r="213" spans="1:14" s="46" customFormat="1" x14ac:dyDescent="0.2">
      <c r="A213" s="47" t="s">
        <v>321</v>
      </c>
      <c r="B213" s="66">
        <f t="shared" ref="B213:C213" si="139">+SUM(B214:B218)</f>
        <v>0</v>
      </c>
      <c r="C213" s="66">
        <f t="shared" si="139"/>
        <v>0</v>
      </c>
      <c r="D213" s="66">
        <f t="shared" ref="D213:G213" si="140">+SUM(D214:D218)</f>
        <v>0</v>
      </c>
      <c r="E213" s="66">
        <f t="shared" si="140"/>
        <v>0</v>
      </c>
      <c r="F213" s="66">
        <f t="shared" si="140"/>
        <v>0</v>
      </c>
      <c r="G213" s="66">
        <f t="shared" si="140"/>
        <v>0</v>
      </c>
      <c r="H213" s="66">
        <f t="shared" ref="H213:M213" si="141">+SUM(H214:H218)</f>
        <v>0</v>
      </c>
      <c r="I213" s="66">
        <f t="shared" si="141"/>
        <v>0</v>
      </c>
      <c r="J213" s="66">
        <f t="shared" si="141"/>
        <v>0</v>
      </c>
      <c r="K213" s="66">
        <f t="shared" si="141"/>
        <v>0</v>
      </c>
      <c r="L213" s="66">
        <f t="shared" si="141"/>
        <v>0</v>
      </c>
      <c r="M213" s="66">
        <f t="shared" si="141"/>
        <v>0</v>
      </c>
      <c r="N213" s="31">
        <f t="shared" si="134"/>
        <v>0</v>
      </c>
    </row>
    <row r="214" spans="1:14" s="46" customFormat="1" x14ac:dyDescent="0.2">
      <c r="A214" s="43" t="s">
        <v>322</v>
      </c>
      <c r="B214" s="60">
        <v>0</v>
      </c>
      <c r="C214" s="60">
        <v>0</v>
      </c>
      <c r="D214" s="60">
        <v>0</v>
      </c>
      <c r="E214" s="60">
        <v>0</v>
      </c>
      <c r="F214" s="60">
        <v>0</v>
      </c>
      <c r="G214" s="60">
        <v>0</v>
      </c>
      <c r="H214" s="60">
        <v>0</v>
      </c>
      <c r="I214" s="60">
        <v>0</v>
      </c>
      <c r="J214" s="60">
        <v>0</v>
      </c>
      <c r="K214" s="60">
        <v>0</v>
      </c>
      <c r="L214" s="60">
        <v>0</v>
      </c>
      <c r="M214" s="60">
        <v>0</v>
      </c>
      <c r="N214" s="31">
        <f t="shared" si="134"/>
        <v>0</v>
      </c>
    </row>
    <row r="215" spans="1:14" s="46" customFormat="1" x14ac:dyDescent="0.2">
      <c r="A215" s="43" t="s">
        <v>323</v>
      </c>
      <c r="B215" s="60">
        <v>0</v>
      </c>
      <c r="C215" s="60">
        <v>0</v>
      </c>
      <c r="D215" s="60">
        <v>0</v>
      </c>
      <c r="E215" s="60">
        <v>0</v>
      </c>
      <c r="F215" s="60">
        <v>0</v>
      </c>
      <c r="G215" s="60">
        <v>0</v>
      </c>
      <c r="H215" s="60">
        <v>0</v>
      </c>
      <c r="I215" s="60">
        <v>0</v>
      </c>
      <c r="J215" s="60">
        <v>0</v>
      </c>
      <c r="K215" s="60">
        <v>0</v>
      </c>
      <c r="L215" s="60">
        <v>0</v>
      </c>
      <c r="M215" s="60">
        <v>0</v>
      </c>
      <c r="N215" s="31">
        <f t="shared" si="134"/>
        <v>0</v>
      </c>
    </row>
    <row r="216" spans="1:14" s="46" customFormat="1" x14ac:dyDescent="0.2">
      <c r="A216" s="43" t="s">
        <v>324</v>
      </c>
      <c r="B216" s="60">
        <v>0</v>
      </c>
      <c r="C216" s="60">
        <v>0</v>
      </c>
      <c r="D216" s="60">
        <v>0</v>
      </c>
      <c r="E216" s="60">
        <v>0</v>
      </c>
      <c r="F216" s="60">
        <v>0</v>
      </c>
      <c r="G216" s="60">
        <v>0</v>
      </c>
      <c r="H216" s="60">
        <v>0</v>
      </c>
      <c r="I216" s="60">
        <v>0</v>
      </c>
      <c r="J216" s="60">
        <v>0</v>
      </c>
      <c r="K216" s="60">
        <v>0</v>
      </c>
      <c r="L216" s="60">
        <v>0</v>
      </c>
      <c r="M216" s="60">
        <v>0</v>
      </c>
      <c r="N216" s="31">
        <f t="shared" si="134"/>
        <v>0</v>
      </c>
    </row>
    <row r="217" spans="1:14" s="46" customFormat="1" x14ac:dyDescent="0.2">
      <c r="A217" s="43" t="s">
        <v>325</v>
      </c>
      <c r="B217" s="60">
        <v>0</v>
      </c>
      <c r="C217" s="60">
        <v>0</v>
      </c>
      <c r="D217" s="60">
        <v>0</v>
      </c>
      <c r="E217" s="60">
        <v>0</v>
      </c>
      <c r="F217" s="60">
        <v>0</v>
      </c>
      <c r="G217" s="60">
        <v>0</v>
      </c>
      <c r="H217" s="60">
        <v>0</v>
      </c>
      <c r="I217" s="60">
        <v>0</v>
      </c>
      <c r="J217" s="60">
        <v>0</v>
      </c>
      <c r="K217" s="60">
        <v>0</v>
      </c>
      <c r="L217" s="60">
        <v>0</v>
      </c>
      <c r="M217" s="60">
        <v>0</v>
      </c>
      <c r="N217" s="31">
        <f t="shared" si="134"/>
        <v>0</v>
      </c>
    </row>
    <row r="218" spans="1:14" s="46" customFormat="1" x14ac:dyDescent="0.2">
      <c r="A218" s="43" t="s">
        <v>326</v>
      </c>
      <c r="B218" s="60">
        <v>0</v>
      </c>
      <c r="C218" s="60">
        <v>0</v>
      </c>
      <c r="D218" s="60">
        <v>0</v>
      </c>
      <c r="E218" s="60">
        <v>0</v>
      </c>
      <c r="F218" s="60">
        <v>0</v>
      </c>
      <c r="G218" s="60">
        <v>0</v>
      </c>
      <c r="H218" s="60">
        <v>0</v>
      </c>
      <c r="I218" s="60">
        <v>0</v>
      </c>
      <c r="J218" s="60">
        <v>0</v>
      </c>
      <c r="K218" s="60">
        <v>0</v>
      </c>
      <c r="L218" s="60">
        <v>0</v>
      </c>
      <c r="M218" s="60">
        <v>0</v>
      </c>
      <c r="N218" s="31">
        <f t="shared" si="134"/>
        <v>0</v>
      </c>
    </row>
    <row r="219" spans="1:14" s="46" customFormat="1" x14ac:dyDescent="0.2">
      <c r="A219" s="47" t="s">
        <v>327</v>
      </c>
      <c r="B219" s="66">
        <f t="shared" ref="B219:C219" si="142">+SUM(B220:B223)</f>
        <v>0</v>
      </c>
      <c r="C219" s="66">
        <f t="shared" si="142"/>
        <v>0</v>
      </c>
      <c r="D219" s="66">
        <f t="shared" ref="D219:I219" si="143">+SUM(D220:D223)</f>
        <v>0</v>
      </c>
      <c r="E219" s="66">
        <f t="shared" si="143"/>
        <v>0</v>
      </c>
      <c r="F219" s="66">
        <f t="shared" si="143"/>
        <v>0</v>
      </c>
      <c r="G219" s="66">
        <f t="shared" si="143"/>
        <v>0</v>
      </c>
      <c r="H219" s="66">
        <f t="shared" si="143"/>
        <v>0</v>
      </c>
      <c r="I219" s="66">
        <f t="shared" si="143"/>
        <v>0</v>
      </c>
      <c r="J219" s="66">
        <f t="shared" ref="J219:M219" si="144">+SUM(J220:J223)</f>
        <v>0</v>
      </c>
      <c r="K219" s="66">
        <f t="shared" si="144"/>
        <v>0</v>
      </c>
      <c r="L219" s="66">
        <f t="shared" si="144"/>
        <v>0</v>
      </c>
      <c r="M219" s="66">
        <f t="shared" si="144"/>
        <v>0</v>
      </c>
      <c r="N219" s="31">
        <f t="shared" si="134"/>
        <v>0</v>
      </c>
    </row>
    <row r="220" spans="1:14" s="46" customFormat="1" x14ac:dyDescent="0.2">
      <c r="A220" s="43" t="s">
        <v>328</v>
      </c>
      <c r="B220" s="62">
        <v>0</v>
      </c>
      <c r="C220" s="62">
        <v>0</v>
      </c>
      <c r="D220" s="62">
        <v>0</v>
      </c>
      <c r="E220" s="62">
        <v>0</v>
      </c>
      <c r="F220" s="62">
        <v>0</v>
      </c>
      <c r="G220" s="62">
        <v>0</v>
      </c>
      <c r="H220" s="62">
        <v>0</v>
      </c>
      <c r="I220" s="62">
        <v>0</v>
      </c>
      <c r="J220" s="62">
        <v>0</v>
      </c>
      <c r="K220" s="62">
        <v>0</v>
      </c>
      <c r="L220" s="62">
        <v>0</v>
      </c>
      <c r="M220" s="62">
        <v>0</v>
      </c>
      <c r="N220" s="31">
        <f t="shared" si="134"/>
        <v>0</v>
      </c>
    </row>
    <row r="221" spans="1:14" s="46" customFormat="1" x14ac:dyDescent="0.2">
      <c r="A221" s="43" t="s">
        <v>329</v>
      </c>
      <c r="B221" s="62">
        <v>0</v>
      </c>
      <c r="C221" s="62">
        <v>0</v>
      </c>
      <c r="D221" s="62">
        <v>0</v>
      </c>
      <c r="E221" s="62">
        <v>0</v>
      </c>
      <c r="F221" s="62">
        <v>0</v>
      </c>
      <c r="G221" s="62">
        <v>0</v>
      </c>
      <c r="H221" s="62">
        <v>0</v>
      </c>
      <c r="I221" s="62">
        <v>0</v>
      </c>
      <c r="J221" s="62">
        <v>0</v>
      </c>
      <c r="K221" s="62">
        <v>0</v>
      </c>
      <c r="L221" s="62">
        <v>0</v>
      </c>
      <c r="M221" s="62">
        <v>0</v>
      </c>
      <c r="N221" s="31">
        <f t="shared" si="134"/>
        <v>0</v>
      </c>
    </row>
    <row r="222" spans="1:14" s="46" customFormat="1" x14ac:dyDescent="0.2">
      <c r="A222" s="43" t="s">
        <v>330</v>
      </c>
      <c r="B222" s="62">
        <v>0</v>
      </c>
      <c r="C222" s="62">
        <v>0</v>
      </c>
      <c r="D222" s="62">
        <v>0</v>
      </c>
      <c r="E222" s="62">
        <v>0</v>
      </c>
      <c r="F222" s="62">
        <v>0</v>
      </c>
      <c r="G222" s="62">
        <v>0</v>
      </c>
      <c r="H222" s="62">
        <v>0</v>
      </c>
      <c r="I222" s="62">
        <v>0</v>
      </c>
      <c r="J222" s="62">
        <v>0</v>
      </c>
      <c r="K222" s="62">
        <v>0</v>
      </c>
      <c r="L222" s="62">
        <v>0</v>
      </c>
      <c r="M222" s="62">
        <v>0</v>
      </c>
      <c r="N222" s="31">
        <f t="shared" si="134"/>
        <v>0</v>
      </c>
    </row>
    <row r="223" spans="1:14" s="46" customFormat="1" x14ac:dyDescent="0.2">
      <c r="A223" s="43" t="s">
        <v>331</v>
      </c>
      <c r="B223" s="62">
        <v>0</v>
      </c>
      <c r="C223" s="62">
        <v>0</v>
      </c>
      <c r="D223" s="62">
        <v>0</v>
      </c>
      <c r="E223" s="62">
        <v>0</v>
      </c>
      <c r="F223" s="62">
        <v>0</v>
      </c>
      <c r="G223" s="62">
        <v>0</v>
      </c>
      <c r="H223" s="62">
        <v>0</v>
      </c>
      <c r="I223" s="62">
        <v>0</v>
      </c>
      <c r="J223" s="62">
        <v>0</v>
      </c>
      <c r="K223" s="62">
        <v>0</v>
      </c>
      <c r="L223" s="62">
        <v>0</v>
      </c>
      <c r="M223" s="62">
        <v>0</v>
      </c>
      <c r="N223" s="31">
        <f t="shared" si="134"/>
        <v>0</v>
      </c>
    </row>
    <row r="224" spans="1:14" s="46" customFormat="1" x14ac:dyDescent="0.2">
      <c r="A224" s="49" t="s">
        <v>332</v>
      </c>
      <c r="B224" s="66">
        <f>+B225</f>
        <v>0</v>
      </c>
      <c r="C224" s="66">
        <f t="shared" ref="C224" si="145">+C225</f>
        <v>0</v>
      </c>
      <c r="D224" s="66">
        <f t="shared" ref="D224:M224" si="146">+D225</f>
        <v>0</v>
      </c>
      <c r="E224" s="66">
        <f t="shared" si="146"/>
        <v>0</v>
      </c>
      <c r="F224" s="66">
        <f t="shared" si="146"/>
        <v>0</v>
      </c>
      <c r="G224" s="66">
        <f t="shared" si="146"/>
        <v>0</v>
      </c>
      <c r="H224" s="66">
        <f t="shared" si="146"/>
        <v>0</v>
      </c>
      <c r="I224" s="66">
        <f t="shared" si="146"/>
        <v>0</v>
      </c>
      <c r="J224" s="66">
        <f t="shared" si="146"/>
        <v>0</v>
      </c>
      <c r="K224" s="66">
        <f t="shared" si="146"/>
        <v>0</v>
      </c>
      <c r="L224" s="66">
        <f t="shared" si="146"/>
        <v>0</v>
      </c>
      <c r="M224" s="66">
        <f t="shared" si="146"/>
        <v>0</v>
      </c>
      <c r="N224" s="31">
        <f t="shared" si="134"/>
        <v>0</v>
      </c>
    </row>
    <row r="225" spans="1:14" s="46" customFormat="1" x14ac:dyDescent="0.2">
      <c r="A225" s="47" t="s">
        <v>333</v>
      </c>
      <c r="B225" s="66">
        <f t="shared" ref="B225:C225" si="147">+SUM(B226:B230)</f>
        <v>0</v>
      </c>
      <c r="C225" s="66">
        <f t="shared" si="147"/>
        <v>0</v>
      </c>
      <c r="D225" s="66">
        <f t="shared" ref="D225:M225" si="148">+SUM(D226:D230)</f>
        <v>0</v>
      </c>
      <c r="E225" s="66">
        <f t="shared" si="148"/>
        <v>0</v>
      </c>
      <c r="F225" s="66">
        <f t="shared" si="148"/>
        <v>0</v>
      </c>
      <c r="G225" s="66">
        <f t="shared" si="148"/>
        <v>0</v>
      </c>
      <c r="H225" s="66">
        <f t="shared" si="148"/>
        <v>0</v>
      </c>
      <c r="I225" s="66">
        <f t="shared" si="148"/>
        <v>0</v>
      </c>
      <c r="J225" s="66">
        <f t="shared" si="148"/>
        <v>0</v>
      </c>
      <c r="K225" s="66">
        <f t="shared" si="148"/>
        <v>0</v>
      </c>
      <c r="L225" s="66">
        <f t="shared" si="148"/>
        <v>0</v>
      </c>
      <c r="M225" s="66">
        <f t="shared" si="148"/>
        <v>0</v>
      </c>
      <c r="N225" s="31">
        <f t="shared" si="134"/>
        <v>0</v>
      </c>
    </row>
    <row r="226" spans="1:14" s="46" customFormat="1" x14ac:dyDescent="0.2">
      <c r="A226" s="43" t="s">
        <v>334</v>
      </c>
      <c r="B226" s="60">
        <v>0</v>
      </c>
      <c r="C226" s="60">
        <v>0</v>
      </c>
      <c r="D226" s="60">
        <v>0</v>
      </c>
      <c r="E226" s="60">
        <v>0</v>
      </c>
      <c r="F226" s="60">
        <v>0</v>
      </c>
      <c r="G226" s="60">
        <v>0</v>
      </c>
      <c r="H226" s="60">
        <v>0</v>
      </c>
      <c r="I226" s="60">
        <v>0</v>
      </c>
      <c r="J226" s="60">
        <v>0</v>
      </c>
      <c r="K226" s="60">
        <v>0</v>
      </c>
      <c r="L226" s="60">
        <v>0</v>
      </c>
      <c r="M226" s="60">
        <v>0</v>
      </c>
      <c r="N226" s="31">
        <f t="shared" si="134"/>
        <v>0</v>
      </c>
    </row>
    <row r="227" spans="1:14" s="46" customFormat="1" x14ac:dyDescent="0.2">
      <c r="A227" s="43" t="s">
        <v>335</v>
      </c>
      <c r="B227" s="60">
        <v>0</v>
      </c>
      <c r="C227" s="60">
        <v>0</v>
      </c>
      <c r="D227" s="60">
        <v>0</v>
      </c>
      <c r="E227" s="60">
        <v>0</v>
      </c>
      <c r="F227" s="60">
        <v>0</v>
      </c>
      <c r="G227" s="60">
        <v>0</v>
      </c>
      <c r="H227" s="60">
        <v>0</v>
      </c>
      <c r="I227" s="60">
        <v>0</v>
      </c>
      <c r="J227" s="60">
        <v>0</v>
      </c>
      <c r="K227" s="60">
        <v>0</v>
      </c>
      <c r="L227" s="60">
        <v>0</v>
      </c>
      <c r="M227" s="60">
        <v>0</v>
      </c>
      <c r="N227" s="31">
        <f t="shared" si="134"/>
        <v>0</v>
      </c>
    </row>
    <row r="228" spans="1:14" s="46" customFormat="1" x14ac:dyDescent="0.2">
      <c r="A228" s="43" t="s">
        <v>336</v>
      </c>
      <c r="B228" s="60">
        <v>0</v>
      </c>
      <c r="C228" s="60">
        <v>0</v>
      </c>
      <c r="D228" s="60">
        <v>0</v>
      </c>
      <c r="E228" s="60">
        <v>0</v>
      </c>
      <c r="F228" s="60">
        <v>0</v>
      </c>
      <c r="G228" s="60">
        <v>0</v>
      </c>
      <c r="H228" s="60">
        <v>0</v>
      </c>
      <c r="I228" s="60">
        <v>0</v>
      </c>
      <c r="J228" s="60">
        <v>0</v>
      </c>
      <c r="K228" s="60">
        <v>0</v>
      </c>
      <c r="L228" s="60">
        <v>0</v>
      </c>
      <c r="M228" s="60">
        <v>0</v>
      </c>
      <c r="N228" s="31">
        <f t="shared" si="134"/>
        <v>0</v>
      </c>
    </row>
    <row r="229" spans="1:14" s="46" customFormat="1" x14ac:dyDescent="0.2">
      <c r="A229" s="43" t="s">
        <v>337</v>
      </c>
      <c r="B229" s="60">
        <v>0</v>
      </c>
      <c r="C229" s="60">
        <v>0</v>
      </c>
      <c r="D229" s="60">
        <v>0</v>
      </c>
      <c r="E229" s="60">
        <v>0</v>
      </c>
      <c r="F229" s="60">
        <v>0</v>
      </c>
      <c r="G229" s="60">
        <v>0</v>
      </c>
      <c r="H229" s="60">
        <v>0</v>
      </c>
      <c r="I229" s="60">
        <v>0</v>
      </c>
      <c r="J229" s="60">
        <v>0</v>
      </c>
      <c r="K229" s="60">
        <v>0</v>
      </c>
      <c r="L229" s="60">
        <v>0</v>
      </c>
      <c r="M229" s="60">
        <v>0</v>
      </c>
      <c r="N229" s="31">
        <f t="shared" si="134"/>
        <v>0</v>
      </c>
    </row>
    <row r="230" spans="1:14" s="46" customFormat="1" x14ac:dyDescent="0.2">
      <c r="A230" s="43" t="s">
        <v>338</v>
      </c>
      <c r="B230" s="60">
        <v>0</v>
      </c>
      <c r="C230" s="60">
        <v>0</v>
      </c>
      <c r="D230" s="60">
        <v>0</v>
      </c>
      <c r="E230" s="60">
        <v>0</v>
      </c>
      <c r="F230" s="60">
        <v>0</v>
      </c>
      <c r="G230" s="60">
        <v>0</v>
      </c>
      <c r="H230" s="60">
        <v>0</v>
      </c>
      <c r="I230" s="60">
        <v>0</v>
      </c>
      <c r="J230" s="60">
        <v>0</v>
      </c>
      <c r="K230" s="60">
        <v>0</v>
      </c>
      <c r="L230" s="60">
        <v>0</v>
      </c>
      <c r="M230" s="60">
        <v>0</v>
      </c>
      <c r="N230" s="31">
        <f t="shared" si="134"/>
        <v>0</v>
      </c>
    </row>
    <row r="231" spans="1:14" s="46" customFormat="1" x14ac:dyDescent="0.2">
      <c r="A231" s="47" t="s">
        <v>339</v>
      </c>
      <c r="B231" s="68">
        <f>+B232</f>
        <v>0</v>
      </c>
      <c r="C231" s="68">
        <f t="shared" ref="C231" si="149">+C232</f>
        <v>0</v>
      </c>
      <c r="D231" s="68">
        <f t="shared" ref="D231:M231" si="150">+D232</f>
        <v>0</v>
      </c>
      <c r="E231" s="68">
        <f t="shared" si="150"/>
        <v>1</v>
      </c>
      <c r="F231" s="68">
        <f t="shared" si="150"/>
        <v>0</v>
      </c>
      <c r="G231" s="68">
        <f t="shared" si="150"/>
        <v>0</v>
      </c>
      <c r="H231" s="68">
        <f t="shared" si="150"/>
        <v>0</v>
      </c>
      <c r="I231" s="68">
        <f t="shared" si="150"/>
        <v>0</v>
      </c>
      <c r="J231" s="68">
        <f t="shared" si="150"/>
        <v>1</v>
      </c>
      <c r="K231" s="68">
        <f t="shared" si="150"/>
        <v>0</v>
      </c>
      <c r="L231" s="68">
        <f t="shared" si="150"/>
        <v>1</v>
      </c>
      <c r="M231" s="68">
        <f t="shared" si="150"/>
        <v>0</v>
      </c>
      <c r="N231" s="31">
        <f t="shared" si="134"/>
        <v>3</v>
      </c>
    </row>
    <row r="232" spans="1:14" s="46" customFormat="1" x14ac:dyDescent="0.2">
      <c r="A232" s="47" t="s">
        <v>340</v>
      </c>
      <c r="B232" s="66">
        <f t="shared" ref="B232:C232" si="151">+SUM(B233:B237)</f>
        <v>0</v>
      </c>
      <c r="C232" s="66">
        <f t="shared" si="151"/>
        <v>0</v>
      </c>
      <c r="D232" s="66">
        <f t="shared" ref="D232:M232" si="152">+SUM(D233:D237)</f>
        <v>0</v>
      </c>
      <c r="E232" s="66">
        <f t="shared" si="152"/>
        <v>1</v>
      </c>
      <c r="F232" s="66">
        <f t="shared" si="152"/>
        <v>0</v>
      </c>
      <c r="G232" s="66">
        <f t="shared" si="152"/>
        <v>0</v>
      </c>
      <c r="H232" s="66">
        <f t="shared" si="152"/>
        <v>0</v>
      </c>
      <c r="I232" s="66">
        <f t="shared" si="152"/>
        <v>0</v>
      </c>
      <c r="J232" s="66">
        <f t="shared" si="152"/>
        <v>1</v>
      </c>
      <c r="K232" s="66">
        <f t="shared" si="152"/>
        <v>0</v>
      </c>
      <c r="L232" s="66">
        <f t="shared" si="152"/>
        <v>1</v>
      </c>
      <c r="M232" s="66">
        <f t="shared" si="152"/>
        <v>0</v>
      </c>
      <c r="N232" s="31">
        <f t="shared" si="134"/>
        <v>3</v>
      </c>
    </row>
    <row r="233" spans="1:14" s="46" customFormat="1" x14ac:dyDescent="0.2">
      <c r="A233" s="43" t="s">
        <v>341</v>
      </c>
      <c r="B233" s="60">
        <v>0</v>
      </c>
      <c r="C233" s="60">
        <v>0</v>
      </c>
      <c r="D233" s="60">
        <v>0</v>
      </c>
      <c r="E233" s="60">
        <v>1</v>
      </c>
      <c r="F233" s="60">
        <v>0</v>
      </c>
      <c r="G233" s="60">
        <v>0</v>
      </c>
      <c r="H233" s="60">
        <v>0</v>
      </c>
      <c r="I233" s="60">
        <v>0</v>
      </c>
      <c r="J233" s="60">
        <v>1</v>
      </c>
      <c r="K233" s="60">
        <v>0</v>
      </c>
      <c r="L233" s="60">
        <v>1</v>
      </c>
      <c r="M233" s="60">
        <v>0</v>
      </c>
      <c r="N233" s="31">
        <f t="shared" si="134"/>
        <v>3</v>
      </c>
    </row>
    <row r="234" spans="1:14" s="46" customFormat="1" x14ac:dyDescent="0.2">
      <c r="A234" s="43" t="s">
        <v>342</v>
      </c>
      <c r="B234" s="60">
        <v>0</v>
      </c>
      <c r="C234" s="60">
        <v>0</v>
      </c>
      <c r="D234" s="60">
        <v>0</v>
      </c>
      <c r="E234" s="60">
        <v>0</v>
      </c>
      <c r="F234" s="60">
        <v>0</v>
      </c>
      <c r="G234" s="60">
        <v>0</v>
      </c>
      <c r="H234" s="60">
        <v>0</v>
      </c>
      <c r="I234" s="60">
        <v>0</v>
      </c>
      <c r="J234" s="60">
        <v>0</v>
      </c>
      <c r="K234" s="60">
        <v>0</v>
      </c>
      <c r="L234" s="60">
        <v>0</v>
      </c>
      <c r="M234" s="60">
        <v>0</v>
      </c>
      <c r="N234" s="31">
        <f t="shared" si="134"/>
        <v>0</v>
      </c>
    </row>
    <row r="235" spans="1:14" s="46" customFormat="1" x14ac:dyDescent="0.2">
      <c r="A235" s="43" t="s">
        <v>343</v>
      </c>
      <c r="B235" s="60">
        <v>0</v>
      </c>
      <c r="C235" s="60">
        <v>0</v>
      </c>
      <c r="D235" s="60">
        <v>0</v>
      </c>
      <c r="E235" s="60">
        <v>0</v>
      </c>
      <c r="F235" s="60">
        <v>0</v>
      </c>
      <c r="G235" s="60">
        <v>0</v>
      </c>
      <c r="H235" s="60">
        <v>0</v>
      </c>
      <c r="I235" s="60">
        <v>0</v>
      </c>
      <c r="J235" s="60">
        <v>0</v>
      </c>
      <c r="K235" s="60">
        <v>0</v>
      </c>
      <c r="L235" s="60">
        <v>0</v>
      </c>
      <c r="M235" s="60">
        <v>0</v>
      </c>
      <c r="N235" s="31">
        <f t="shared" si="134"/>
        <v>0</v>
      </c>
    </row>
    <row r="236" spans="1:14" s="46" customFormat="1" x14ac:dyDescent="0.2">
      <c r="A236" s="43" t="s">
        <v>344</v>
      </c>
      <c r="B236" s="60">
        <v>0</v>
      </c>
      <c r="C236" s="60">
        <v>0</v>
      </c>
      <c r="D236" s="60">
        <v>0</v>
      </c>
      <c r="E236" s="60">
        <v>0</v>
      </c>
      <c r="F236" s="60">
        <v>0</v>
      </c>
      <c r="G236" s="60">
        <v>0</v>
      </c>
      <c r="H236" s="60">
        <v>0</v>
      </c>
      <c r="I236" s="60">
        <v>0</v>
      </c>
      <c r="J236" s="60">
        <v>0</v>
      </c>
      <c r="K236" s="60">
        <v>0</v>
      </c>
      <c r="L236" s="60">
        <v>0</v>
      </c>
      <c r="M236" s="60">
        <v>0</v>
      </c>
      <c r="N236" s="31">
        <f t="shared" si="134"/>
        <v>0</v>
      </c>
    </row>
    <row r="237" spans="1:14" s="46" customFormat="1" x14ac:dyDescent="0.2">
      <c r="A237" s="43" t="s">
        <v>345</v>
      </c>
      <c r="B237" s="60">
        <v>0</v>
      </c>
      <c r="C237" s="60">
        <v>0</v>
      </c>
      <c r="D237" s="60">
        <v>0</v>
      </c>
      <c r="E237" s="60">
        <v>0</v>
      </c>
      <c r="F237" s="60">
        <v>0</v>
      </c>
      <c r="G237" s="60">
        <v>0</v>
      </c>
      <c r="H237" s="60">
        <v>0</v>
      </c>
      <c r="I237" s="60">
        <v>0</v>
      </c>
      <c r="J237" s="60">
        <v>0</v>
      </c>
      <c r="K237" s="60">
        <v>0</v>
      </c>
      <c r="L237" s="60">
        <v>0</v>
      </c>
      <c r="M237" s="60">
        <v>0</v>
      </c>
      <c r="N237" s="31">
        <f t="shared" si="134"/>
        <v>0</v>
      </c>
    </row>
    <row r="238" spans="1:14" s="46" customFormat="1" x14ac:dyDescent="0.2">
      <c r="A238" s="47" t="s">
        <v>108</v>
      </c>
      <c r="B238" s="71">
        <f t="shared" ref="B238:C238" si="153">+B239+B268+B279+B302</f>
        <v>2</v>
      </c>
      <c r="C238" s="71">
        <f t="shared" si="153"/>
        <v>6</v>
      </c>
      <c r="D238" s="71">
        <f t="shared" ref="D238:M238" si="154">+D239+D268+D279+D302</f>
        <v>2</v>
      </c>
      <c r="E238" s="71">
        <f t="shared" si="154"/>
        <v>14</v>
      </c>
      <c r="F238" s="71">
        <f t="shared" si="154"/>
        <v>4</v>
      </c>
      <c r="G238" s="71">
        <f t="shared" si="154"/>
        <v>6</v>
      </c>
      <c r="H238" s="71">
        <f t="shared" si="154"/>
        <v>2</v>
      </c>
      <c r="I238" s="71">
        <f t="shared" si="154"/>
        <v>7</v>
      </c>
      <c r="J238" s="71">
        <f t="shared" si="154"/>
        <v>6</v>
      </c>
      <c r="K238" s="71">
        <f t="shared" si="154"/>
        <v>9</v>
      </c>
      <c r="L238" s="71">
        <f t="shared" si="154"/>
        <v>27</v>
      </c>
      <c r="M238" s="71">
        <f t="shared" si="154"/>
        <v>4</v>
      </c>
      <c r="N238" s="31">
        <f t="shared" si="134"/>
        <v>89</v>
      </c>
    </row>
    <row r="239" spans="1:14" s="46" customFormat="1" x14ac:dyDescent="0.2">
      <c r="A239" s="47" t="s">
        <v>134</v>
      </c>
      <c r="B239" s="66">
        <f t="shared" ref="B239:C239" si="155">+B240+B246+B252+B258</f>
        <v>1</v>
      </c>
      <c r="C239" s="66">
        <f t="shared" si="155"/>
        <v>3</v>
      </c>
      <c r="D239" s="66">
        <f t="shared" ref="D239:M239" si="156">+D240+D246+D252+D258</f>
        <v>1</v>
      </c>
      <c r="E239" s="66">
        <f t="shared" si="156"/>
        <v>6</v>
      </c>
      <c r="F239" s="66">
        <f t="shared" si="156"/>
        <v>2</v>
      </c>
      <c r="G239" s="66">
        <f t="shared" si="156"/>
        <v>2</v>
      </c>
      <c r="H239" s="66">
        <f t="shared" si="156"/>
        <v>1</v>
      </c>
      <c r="I239" s="66">
        <f t="shared" si="156"/>
        <v>3</v>
      </c>
      <c r="J239" s="66">
        <f t="shared" si="156"/>
        <v>3</v>
      </c>
      <c r="K239" s="66">
        <f t="shared" si="156"/>
        <v>5</v>
      </c>
      <c r="L239" s="66">
        <f t="shared" si="156"/>
        <v>11</v>
      </c>
      <c r="M239" s="66">
        <f t="shared" si="156"/>
        <v>2</v>
      </c>
      <c r="N239" s="31">
        <f t="shared" si="134"/>
        <v>40</v>
      </c>
    </row>
    <row r="240" spans="1:14" s="46" customFormat="1" x14ac:dyDescent="0.2">
      <c r="A240" s="47" t="s">
        <v>346</v>
      </c>
      <c r="B240" s="66">
        <f>+B241+B242</f>
        <v>1</v>
      </c>
      <c r="C240" s="66">
        <f t="shared" ref="C240" si="157">+C241+C242</f>
        <v>1</v>
      </c>
      <c r="D240" s="72">
        <f t="shared" ref="D240:M240" si="158">+D241+D242</f>
        <v>0</v>
      </c>
      <c r="E240" s="82">
        <f t="shared" si="158"/>
        <v>4</v>
      </c>
      <c r="F240" s="66">
        <f t="shared" si="158"/>
        <v>2</v>
      </c>
      <c r="G240" s="66">
        <f t="shared" si="158"/>
        <v>0</v>
      </c>
      <c r="H240" s="66">
        <f t="shared" si="158"/>
        <v>1</v>
      </c>
      <c r="I240" s="66">
        <f t="shared" si="158"/>
        <v>1</v>
      </c>
      <c r="J240" s="66">
        <f t="shared" si="158"/>
        <v>0</v>
      </c>
      <c r="K240" s="66">
        <f t="shared" si="158"/>
        <v>5</v>
      </c>
      <c r="L240" s="66">
        <f t="shared" si="158"/>
        <v>10</v>
      </c>
      <c r="M240" s="66">
        <f t="shared" si="158"/>
        <v>0</v>
      </c>
      <c r="N240" s="31">
        <f t="shared" si="134"/>
        <v>25</v>
      </c>
    </row>
    <row r="241" spans="1:14" s="46" customFormat="1" x14ac:dyDescent="0.2">
      <c r="A241" s="43" t="s">
        <v>347</v>
      </c>
      <c r="B241" s="60">
        <v>0</v>
      </c>
      <c r="C241" s="60">
        <v>1</v>
      </c>
      <c r="D241" s="60">
        <v>0</v>
      </c>
      <c r="E241" s="60">
        <v>2</v>
      </c>
      <c r="F241" s="60">
        <v>1</v>
      </c>
      <c r="G241" s="60">
        <v>0</v>
      </c>
      <c r="H241" s="60">
        <v>1</v>
      </c>
      <c r="I241" s="60">
        <v>1</v>
      </c>
      <c r="J241" s="60">
        <v>0</v>
      </c>
      <c r="K241" s="60">
        <v>4</v>
      </c>
      <c r="L241" s="60">
        <v>6</v>
      </c>
      <c r="M241" s="60">
        <v>0</v>
      </c>
      <c r="N241" s="31">
        <f t="shared" si="134"/>
        <v>16</v>
      </c>
    </row>
    <row r="242" spans="1:14" s="46" customFormat="1" x14ac:dyDescent="0.2">
      <c r="A242" s="43" t="s">
        <v>348</v>
      </c>
      <c r="B242" s="60">
        <v>1</v>
      </c>
      <c r="C242" s="60">
        <v>0</v>
      </c>
      <c r="D242" s="60">
        <v>0</v>
      </c>
      <c r="E242" s="60">
        <v>2</v>
      </c>
      <c r="F242" s="60">
        <v>1</v>
      </c>
      <c r="G242" s="60">
        <v>0</v>
      </c>
      <c r="H242" s="60">
        <v>0</v>
      </c>
      <c r="I242" s="60">
        <v>0</v>
      </c>
      <c r="J242" s="60">
        <v>0</v>
      </c>
      <c r="K242" s="60">
        <v>1</v>
      </c>
      <c r="L242" s="60">
        <v>4</v>
      </c>
      <c r="M242" s="60">
        <v>0</v>
      </c>
      <c r="N242" s="31">
        <f t="shared" si="134"/>
        <v>9</v>
      </c>
    </row>
    <row r="243" spans="1:14" s="46" customFormat="1" x14ac:dyDescent="0.2">
      <c r="A243" s="47" t="s">
        <v>349</v>
      </c>
      <c r="B243" s="66">
        <f t="shared" ref="B243:C243" si="159">+B244+B245</f>
        <v>0</v>
      </c>
      <c r="C243" s="66">
        <f t="shared" si="159"/>
        <v>0</v>
      </c>
      <c r="D243" s="66">
        <f t="shared" ref="D243:M243" si="160">+D244+D245</f>
        <v>0</v>
      </c>
      <c r="E243" s="66">
        <f t="shared" si="160"/>
        <v>0</v>
      </c>
      <c r="F243" s="66">
        <f t="shared" si="160"/>
        <v>0</v>
      </c>
      <c r="G243" s="66">
        <f t="shared" si="160"/>
        <v>0</v>
      </c>
      <c r="H243" s="66">
        <f t="shared" si="160"/>
        <v>0</v>
      </c>
      <c r="I243" s="66">
        <f t="shared" si="160"/>
        <v>0</v>
      </c>
      <c r="J243" s="66">
        <f t="shared" si="160"/>
        <v>0</v>
      </c>
      <c r="K243" s="66">
        <f t="shared" si="160"/>
        <v>0</v>
      </c>
      <c r="L243" s="66">
        <f t="shared" si="160"/>
        <v>0</v>
      </c>
      <c r="M243" s="66">
        <f t="shared" si="160"/>
        <v>0</v>
      </c>
      <c r="N243" s="31">
        <f t="shared" si="134"/>
        <v>0</v>
      </c>
    </row>
    <row r="244" spans="1:14" s="46" customFormat="1" x14ac:dyDescent="0.2">
      <c r="A244" s="43" t="s">
        <v>350</v>
      </c>
      <c r="B244" s="60">
        <v>0</v>
      </c>
      <c r="C244" s="60">
        <v>0</v>
      </c>
      <c r="D244" s="60">
        <v>0</v>
      </c>
      <c r="E244" s="60">
        <v>0</v>
      </c>
      <c r="F244" s="60">
        <v>0</v>
      </c>
      <c r="G244" s="60">
        <v>0</v>
      </c>
      <c r="H244" s="60">
        <v>0</v>
      </c>
      <c r="I244" s="60">
        <v>0</v>
      </c>
      <c r="J244" s="60">
        <v>0</v>
      </c>
      <c r="K244" s="60">
        <v>0</v>
      </c>
      <c r="L244" s="60">
        <v>0</v>
      </c>
      <c r="M244" s="60">
        <v>0</v>
      </c>
      <c r="N244" s="31">
        <f t="shared" si="134"/>
        <v>0</v>
      </c>
    </row>
    <row r="245" spans="1:14" s="46" customFormat="1" x14ac:dyDescent="0.2">
      <c r="A245" s="43" t="s">
        <v>351</v>
      </c>
      <c r="B245" s="60">
        <v>0</v>
      </c>
      <c r="C245" s="60">
        <v>0</v>
      </c>
      <c r="D245" s="60">
        <v>0</v>
      </c>
      <c r="E245" s="60">
        <v>0</v>
      </c>
      <c r="F245" s="60">
        <v>0</v>
      </c>
      <c r="G245" s="60">
        <v>0</v>
      </c>
      <c r="H245" s="60">
        <v>0</v>
      </c>
      <c r="I245" s="60">
        <v>0</v>
      </c>
      <c r="J245" s="60">
        <v>0</v>
      </c>
      <c r="K245" s="60">
        <v>0</v>
      </c>
      <c r="L245" s="60">
        <v>0</v>
      </c>
      <c r="M245" s="60">
        <v>0</v>
      </c>
      <c r="N245" s="31">
        <f t="shared" si="134"/>
        <v>0</v>
      </c>
    </row>
    <row r="246" spans="1:14" s="46" customFormat="1" x14ac:dyDescent="0.2">
      <c r="A246" s="47" t="s">
        <v>352</v>
      </c>
      <c r="B246" s="66">
        <f>+B247+B248</f>
        <v>0</v>
      </c>
      <c r="C246" s="66">
        <f t="shared" ref="C246" si="161">+C247+C248</f>
        <v>0</v>
      </c>
      <c r="D246" s="72">
        <f t="shared" ref="D246:M246" si="162">+D247+D248</f>
        <v>0</v>
      </c>
      <c r="E246" s="82">
        <f t="shared" si="162"/>
        <v>0</v>
      </c>
      <c r="F246" s="66">
        <f t="shared" si="162"/>
        <v>0</v>
      </c>
      <c r="G246" s="66">
        <f t="shared" si="162"/>
        <v>0</v>
      </c>
      <c r="H246" s="66">
        <f t="shared" si="162"/>
        <v>0</v>
      </c>
      <c r="I246" s="66">
        <f t="shared" si="162"/>
        <v>0</v>
      </c>
      <c r="J246" s="66">
        <f t="shared" si="162"/>
        <v>0</v>
      </c>
      <c r="K246" s="66">
        <f t="shared" si="162"/>
        <v>0</v>
      </c>
      <c r="L246" s="66">
        <f t="shared" si="162"/>
        <v>0</v>
      </c>
      <c r="M246" s="66">
        <f t="shared" si="162"/>
        <v>0</v>
      </c>
      <c r="N246" s="31">
        <f t="shared" si="134"/>
        <v>0</v>
      </c>
    </row>
    <row r="247" spans="1:14" s="46" customFormat="1" x14ac:dyDescent="0.2">
      <c r="A247" s="43" t="s">
        <v>353</v>
      </c>
      <c r="B247" s="60">
        <v>0</v>
      </c>
      <c r="C247" s="60">
        <v>0</v>
      </c>
      <c r="D247" s="60">
        <v>0</v>
      </c>
      <c r="E247" s="60">
        <v>0</v>
      </c>
      <c r="F247" s="60">
        <v>0</v>
      </c>
      <c r="G247" s="60">
        <v>0</v>
      </c>
      <c r="H247" s="60">
        <v>0</v>
      </c>
      <c r="I247" s="60">
        <v>0</v>
      </c>
      <c r="J247" s="60">
        <v>0</v>
      </c>
      <c r="K247" s="60">
        <v>0</v>
      </c>
      <c r="L247" s="60">
        <v>0</v>
      </c>
      <c r="M247" s="60">
        <v>0</v>
      </c>
      <c r="N247" s="31">
        <f t="shared" si="134"/>
        <v>0</v>
      </c>
    </row>
    <row r="248" spans="1:14" s="46" customFormat="1" x14ac:dyDescent="0.2">
      <c r="A248" s="43" t="s">
        <v>354</v>
      </c>
      <c r="B248" s="60">
        <v>0</v>
      </c>
      <c r="C248" s="60">
        <v>0</v>
      </c>
      <c r="D248" s="60">
        <v>0</v>
      </c>
      <c r="E248" s="60">
        <v>0</v>
      </c>
      <c r="F248" s="60">
        <v>0</v>
      </c>
      <c r="G248" s="60">
        <v>0</v>
      </c>
      <c r="H248" s="60">
        <v>0</v>
      </c>
      <c r="I248" s="60">
        <v>0</v>
      </c>
      <c r="J248" s="60">
        <v>0</v>
      </c>
      <c r="K248" s="60">
        <v>0</v>
      </c>
      <c r="L248" s="60">
        <v>0</v>
      </c>
      <c r="M248" s="60">
        <v>0</v>
      </c>
      <c r="N248" s="31">
        <f t="shared" si="134"/>
        <v>0</v>
      </c>
    </row>
    <row r="249" spans="1:14" s="46" customFormat="1" x14ac:dyDescent="0.2">
      <c r="A249" s="47" t="s">
        <v>355</v>
      </c>
      <c r="B249" s="66">
        <f t="shared" ref="B249:C249" si="163">+B250+B251</f>
        <v>0</v>
      </c>
      <c r="C249" s="66">
        <f t="shared" si="163"/>
        <v>0</v>
      </c>
      <c r="D249" s="66">
        <f t="shared" ref="D249:M249" si="164">+D250+D251</f>
        <v>0</v>
      </c>
      <c r="E249" s="66">
        <f t="shared" si="164"/>
        <v>0</v>
      </c>
      <c r="F249" s="66">
        <f t="shared" si="164"/>
        <v>0</v>
      </c>
      <c r="G249" s="66">
        <f t="shared" si="164"/>
        <v>0</v>
      </c>
      <c r="H249" s="66">
        <f t="shared" si="164"/>
        <v>0</v>
      </c>
      <c r="I249" s="66">
        <f t="shared" si="164"/>
        <v>0</v>
      </c>
      <c r="J249" s="66">
        <f t="shared" si="164"/>
        <v>0</v>
      </c>
      <c r="K249" s="66">
        <f t="shared" si="164"/>
        <v>0</v>
      </c>
      <c r="L249" s="66">
        <f t="shared" si="164"/>
        <v>0</v>
      </c>
      <c r="M249" s="66">
        <f t="shared" si="164"/>
        <v>0</v>
      </c>
      <c r="N249" s="31">
        <f t="shared" si="134"/>
        <v>0</v>
      </c>
    </row>
    <row r="250" spans="1:14" s="46" customFormat="1" x14ac:dyDescent="0.2">
      <c r="A250" s="43" t="s">
        <v>356</v>
      </c>
      <c r="B250" s="60">
        <v>0</v>
      </c>
      <c r="C250" s="60">
        <v>0</v>
      </c>
      <c r="D250" s="60">
        <v>0</v>
      </c>
      <c r="E250" s="60">
        <v>0</v>
      </c>
      <c r="F250" s="60">
        <v>0</v>
      </c>
      <c r="G250" s="60">
        <v>0</v>
      </c>
      <c r="H250" s="60">
        <v>0</v>
      </c>
      <c r="I250" s="60">
        <v>0</v>
      </c>
      <c r="J250" s="60">
        <v>0</v>
      </c>
      <c r="K250" s="60">
        <v>0</v>
      </c>
      <c r="L250" s="60">
        <v>0</v>
      </c>
      <c r="M250" s="60">
        <v>0</v>
      </c>
      <c r="N250" s="31">
        <f t="shared" si="134"/>
        <v>0</v>
      </c>
    </row>
    <row r="251" spans="1:14" s="46" customFormat="1" x14ac:dyDescent="0.2">
      <c r="A251" s="43" t="s">
        <v>357</v>
      </c>
      <c r="B251" s="60">
        <v>0</v>
      </c>
      <c r="C251" s="60">
        <v>0</v>
      </c>
      <c r="D251" s="60">
        <v>0</v>
      </c>
      <c r="E251" s="60">
        <v>0</v>
      </c>
      <c r="F251" s="60">
        <v>0</v>
      </c>
      <c r="G251" s="60">
        <v>0</v>
      </c>
      <c r="H251" s="60">
        <v>0</v>
      </c>
      <c r="I251" s="60">
        <v>0</v>
      </c>
      <c r="J251" s="60">
        <v>0</v>
      </c>
      <c r="K251" s="60">
        <v>0</v>
      </c>
      <c r="L251" s="60">
        <v>0</v>
      </c>
      <c r="M251" s="60">
        <v>0</v>
      </c>
      <c r="N251" s="31">
        <f t="shared" si="134"/>
        <v>0</v>
      </c>
    </row>
    <row r="252" spans="1:14" s="46" customFormat="1" x14ac:dyDescent="0.2">
      <c r="A252" s="47" t="s">
        <v>358</v>
      </c>
      <c r="B252" s="66">
        <f>+B253+B254</f>
        <v>0</v>
      </c>
      <c r="C252" s="66">
        <f t="shared" ref="C252" si="165">+C253+C254</f>
        <v>0</v>
      </c>
      <c r="D252" s="72">
        <f t="shared" ref="D252:G252" si="166">+D253+D254</f>
        <v>0</v>
      </c>
      <c r="E252" s="82">
        <f t="shared" si="166"/>
        <v>0</v>
      </c>
      <c r="F252" s="66">
        <f t="shared" si="166"/>
        <v>0</v>
      </c>
      <c r="G252" s="66">
        <f t="shared" si="166"/>
        <v>0</v>
      </c>
      <c r="H252" s="66">
        <f>+H253+H254</f>
        <v>0</v>
      </c>
      <c r="I252" s="66">
        <f t="shared" ref="I252:M252" si="167">+I253+I254</f>
        <v>0</v>
      </c>
      <c r="J252" s="66">
        <f t="shared" si="167"/>
        <v>0</v>
      </c>
      <c r="K252" s="66">
        <f t="shared" si="167"/>
        <v>0</v>
      </c>
      <c r="L252" s="66">
        <f t="shared" si="167"/>
        <v>0</v>
      </c>
      <c r="M252" s="66">
        <f t="shared" si="167"/>
        <v>0</v>
      </c>
      <c r="N252" s="31">
        <f t="shared" si="134"/>
        <v>0</v>
      </c>
    </row>
    <row r="253" spans="1:14" s="46" customFormat="1" x14ac:dyDescent="0.2">
      <c r="A253" s="43" t="s">
        <v>359</v>
      </c>
      <c r="B253" s="60">
        <v>0</v>
      </c>
      <c r="C253" s="60">
        <v>0</v>
      </c>
      <c r="D253" s="60">
        <v>0</v>
      </c>
      <c r="E253" s="60">
        <v>0</v>
      </c>
      <c r="F253" s="60">
        <v>0</v>
      </c>
      <c r="G253" s="60">
        <v>0</v>
      </c>
      <c r="H253" s="60">
        <v>0</v>
      </c>
      <c r="I253" s="60">
        <v>0</v>
      </c>
      <c r="J253" s="60">
        <v>0</v>
      </c>
      <c r="K253" s="60">
        <v>0</v>
      </c>
      <c r="L253" s="60">
        <v>0</v>
      </c>
      <c r="M253" s="60">
        <v>0</v>
      </c>
      <c r="N253" s="31">
        <f t="shared" si="134"/>
        <v>0</v>
      </c>
    </row>
    <row r="254" spans="1:14" s="46" customFormat="1" x14ac:dyDescent="0.2">
      <c r="A254" s="43" t="s">
        <v>360</v>
      </c>
      <c r="B254" s="60">
        <v>0</v>
      </c>
      <c r="C254" s="60">
        <v>0</v>
      </c>
      <c r="D254" s="60">
        <v>0</v>
      </c>
      <c r="E254" s="60">
        <v>0</v>
      </c>
      <c r="F254" s="60">
        <v>0</v>
      </c>
      <c r="G254" s="60">
        <v>0</v>
      </c>
      <c r="H254" s="60">
        <v>0</v>
      </c>
      <c r="I254" s="60">
        <v>0</v>
      </c>
      <c r="J254" s="60">
        <v>0</v>
      </c>
      <c r="K254" s="60">
        <v>0</v>
      </c>
      <c r="L254" s="60">
        <v>0</v>
      </c>
      <c r="M254" s="60">
        <v>0</v>
      </c>
      <c r="N254" s="31">
        <f t="shared" si="134"/>
        <v>0</v>
      </c>
    </row>
    <row r="255" spans="1:14" s="46" customFormat="1" x14ac:dyDescent="0.2">
      <c r="A255" s="47" t="s">
        <v>361</v>
      </c>
      <c r="B255" s="66">
        <f t="shared" ref="B255:C255" si="168">+B256+B257</f>
        <v>0</v>
      </c>
      <c r="C255" s="66">
        <f t="shared" si="168"/>
        <v>0</v>
      </c>
      <c r="D255" s="66">
        <f t="shared" ref="D255:M255" si="169">+D256+D257</f>
        <v>0</v>
      </c>
      <c r="E255" s="66">
        <f t="shared" si="169"/>
        <v>0</v>
      </c>
      <c r="F255" s="66">
        <f t="shared" si="169"/>
        <v>0</v>
      </c>
      <c r="G255" s="66">
        <f t="shared" si="169"/>
        <v>0</v>
      </c>
      <c r="H255" s="66">
        <f t="shared" si="169"/>
        <v>0</v>
      </c>
      <c r="I255" s="66">
        <f t="shared" si="169"/>
        <v>0</v>
      </c>
      <c r="J255" s="66">
        <f t="shared" si="169"/>
        <v>0</v>
      </c>
      <c r="K255" s="66">
        <f t="shared" si="169"/>
        <v>0</v>
      </c>
      <c r="L255" s="66">
        <f t="shared" si="169"/>
        <v>0</v>
      </c>
      <c r="M255" s="66">
        <f t="shared" si="169"/>
        <v>0</v>
      </c>
      <c r="N255" s="31">
        <f t="shared" si="134"/>
        <v>0</v>
      </c>
    </row>
    <row r="256" spans="1:14" s="46" customFormat="1" x14ac:dyDescent="0.2">
      <c r="A256" s="43" t="s">
        <v>362</v>
      </c>
      <c r="B256" s="60">
        <v>0</v>
      </c>
      <c r="C256" s="60">
        <v>0</v>
      </c>
      <c r="D256" s="60">
        <v>0</v>
      </c>
      <c r="E256" s="60">
        <v>0</v>
      </c>
      <c r="F256" s="60">
        <v>0</v>
      </c>
      <c r="G256" s="60">
        <v>0</v>
      </c>
      <c r="H256" s="60">
        <v>0</v>
      </c>
      <c r="I256" s="60">
        <v>0</v>
      </c>
      <c r="J256" s="60">
        <v>0</v>
      </c>
      <c r="K256" s="60">
        <v>0</v>
      </c>
      <c r="L256" s="60">
        <v>0</v>
      </c>
      <c r="M256" s="60">
        <v>0</v>
      </c>
      <c r="N256" s="31">
        <f t="shared" si="134"/>
        <v>0</v>
      </c>
    </row>
    <row r="257" spans="1:14" s="46" customFormat="1" x14ac:dyDescent="0.2">
      <c r="A257" s="43" t="s">
        <v>363</v>
      </c>
      <c r="B257" s="60">
        <v>0</v>
      </c>
      <c r="C257" s="60">
        <v>0</v>
      </c>
      <c r="D257" s="60">
        <v>0</v>
      </c>
      <c r="E257" s="60">
        <v>0</v>
      </c>
      <c r="F257" s="60">
        <v>0</v>
      </c>
      <c r="G257" s="60">
        <v>0</v>
      </c>
      <c r="H257" s="60">
        <v>0</v>
      </c>
      <c r="I257" s="60">
        <v>0</v>
      </c>
      <c r="J257" s="60">
        <v>0</v>
      </c>
      <c r="K257" s="60">
        <v>0</v>
      </c>
      <c r="L257" s="60">
        <v>0</v>
      </c>
      <c r="M257" s="60">
        <v>0</v>
      </c>
      <c r="N257" s="31">
        <f t="shared" si="134"/>
        <v>0</v>
      </c>
    </row>
    <row r="258" spans="1:14" s="46" customFormat="1" x14ac:dyDescent="0.2">
      <c r="A258" s="47" t="s">
        <v>364</v>
      </c>
      <c r="B258" s="66">
        <f t="shared" ref="B258:C258" si="170">+SUM(B259:B267)</f>
        <v>0</v>
      </c>
      <c r="C258" s="66">
        <f t="shared" si="170"/>
        <v>2</v>
      </c>
      <c r="D258" s="66">
        <f t="shared" ref="D258" si="171">+SUM(D259:D267)</f>
        <v>1</v>
      </c>
      <c r="E258" s="66">
        <f t="shared" ref="E258:M258" si="172">+SUM(E259:E267)</f>
        <v>2</v>
      </c>
      <c r="F258" s="66">
        <f t="shared" si="172"/>
        <v>0</v>
      </c>
      <c r="G258" s="66">
        <f t="shared" si="172"/>
        <v>2</v>
      </c>
      <c r="H258" s="66">
        <f t="shared" si="172"/>
        <v>0</v>
      </c>
      <c r="I258" s="66">
        <f t="shared" si="172"/>
        <v>2</v>
      </c>
      <c r="J258" s="66">
        <f t="shared" si="172"/>
        <v>3</v>
      </c>
      <c r="K258" s="66">
        <f t="shared" si="172"/>
        <v>0</v>
      </c>
      <c r="L258" s="66">
        <f t="shared" si="172"/>
        <v>1</v>
      </c>
      <c r="M258" s="66">
        <f t="shared" si="172"/>
        <v>2</v>
      </c>
      <c r="N258" s="31">
        <f t="shared" si="134"/>
        <v>15</v>
      </c>
    </row>
    <row r="259" spans="1:14" s="46" customFormat="1" x14ac:dyDescent="0.2">
      <c r="A259" s="43" t="s">
        <v>365</v>
      </c>
      <c r="B259" s="60">
        <v>0</v>
      </c>
      <c r="C259" s="60">
        <v>2</v>
      </c>
      <c r="D259" s="60">
        <v>1</v>
      </c>
      <c r="E259" s="60">
        <v>2</v>
      </c>
      <c r="F259" s="60">
        <v>0</v>
      </c>
      <c r="G259" s="60">
        <v>0</v>
      </c>
      <c r="H259" s="60">
        <v>0</v>
      </c>
      <c r="I259" s="60">
        <v>2</v>
      </c>
      <c r="J259" s="60">
        <v>3</v>
      </c>
      <c r="K259" s="60">
        <v>0</v>
      </c>
      <c r="L259" s="60">
        <v>1</v>
      </c>
      <c r="M259" s="60">
        <v>2</v>
      </c>
      <c r="N259" s="31">
        <f t="shared" si="134"/>
        <v>13</v>
      </c>
    </row>
    <row r="260" spans="1:14" s="46" customFormat="1" x14ac:dyDescent="0.2">
      <c r="A260" s="43" t="s">
        <v>366</v>
      </c>
      <c r="B260" s="60">
        <v>0</v>
      </c>
      <c r="C260" s="60">
        <v>0</v>
      </c>
      <c r="D260" s="60">
        <v>0</v>
      </c>
      <c r="E260" s="60">
        <v>0</v>
      </c>
      <c r="F260" s="60">
        <v>0</v>
      </c>
      <c r="G260" s="60">
        <v>0</v>
      </c>
      <c r="H260" s="60">
        <v>0</v>
      </c>
      <c r="I260" s="60">
        <v>0</v>
      </c>
      <c r="J260" s="60">
        <v>0</v>
      </c>
      <c r="K260" s="60">
        <v>0</v>
      </c>
      <c r="L260" s="60">
        <v>0</v>
      </c>
      <c r="M260" s="60">
        <v>0</v>
      </c>
      <c r="N260" s="31">
        <f t="shared" si="134"/>
        <v>0</v>
      </c>
    </row>
    <row r="261" spans="1:14" s="46" customFormat="1" x14ac:dyDescent="0.2">
      <c r="A261" s="43" t="s">
        <v>367</v>
      </c>
      <c r="B261" s="60">
        <v>0</v>
      </c>
      <c r="C261" s="60">
        <v>0</v>
      </c>
      <c r="D261" s="60">
        <v>0</v>
      </c>
      <c r="E261" s="60">
        <v>0</v>
      </c>
      <c r="F261" s="60">
        <v>0</v>
      </c>
      <c r="G261" s="60">
        <v>0</v>
      </c>
      <c r="H261" s="60">
        <v>0</v>
      </c>
      <c r="I261" s="60">
        <v>0</v>
      </c>
      <c r="J261" s="60">
        <v>0</v>
      </c>
      <c r="K261" s="60">
        <v>0</v>
      </c>
      <c r="L261" s="60">
        <v>0</v>
      </c>
      <c r="M261" s="60">
        <v>0</v>
      </c>
      <c r="N261" s="31">
        <f t="shared" si="134"/>
        <v>0</v>
      </c>
    </row>
    <row r="262" spans="1:14" s="46" customFormat="1" x14ac:dyDescent="0.2">
      <c r="A262" s="43" t="s">
        <v>368</v>
      </c>
      <c r="B262" s="60">
        <v>0</v>
      </c>
      <c r="C262" s="60">
        <v>0</v>
      </c>
      <c r="D262" s="60">
        <v>0</v>
      </c>
      <c r="E262" s="60">
        <v>0</v>
      </c>
      <c r="F262" s="60">
        <v>0</v>
      </c>
      <c r="G262" s="60">
        <v>0</v>
      </c>
      <c r="H262" s="60">
        <v>0</v>
      </c>
      <c r="I262" s="60">
        <v>0</v>
      </c>
      <c r="J262" s="60">
        <v>0</v>
      </c>
      <c r="K262" s="60">
        <v>0</v>
      </c>
      <c r="L262" s="60">
        <v>0</v>
      </c>
      <c r="M262" s="60">
        <v>0</v>
      </c>
      <c r="N262" s="31">
        <f t="shared" si="134"/>
        <v>0</v>
      </c>
    </row>
    <row r="263" spans="1:14" s="46" customFormat="1" x14ac:dyDescent="0.2">
      <c r="A263" s="43" t="s">
        <v>369</v>
      </c>
      <c r="B263" s="60">
        <v>0</v>
      </c>
      <c r="C263" s="60">
        <v>0</v>
      </c>
      <c r="D263" s="60">
        <v>0</v>
      </c>
      <c r="E263" s="60">
        <v>0</v>
      </c>
      <c r="F263" s="60">
        <v>0</v>
      </c>
      <c r="G263" s="60">
        <v>0</v>
      </c>
      <c r="H263" s="60">
        <v>0</v>
      </c>
      <c r="I263" s="60">
        <v>0</v>
      </c>
      <c r="J263" s="60">
        <v>0</v>
      </c>
      <c r="K263" s="60">
        <v>0</v>
      </c>
      <c r="L263" s="60">
        <v>0</v>
      </c>
      <c r="M263" s="60">
        <v>0</v>
      </c>
      <c r="N263" s="31">
        <f t="shared" si="134"/>
        <v>0</v>
      </c>
    </row>
    <row r="264" spans="1:14" s="46" customFormat="1" x14ac:dyDescent="0.2">
      <c r="A264" s="43" t="s">
        <v>370</v>
      </c>
      <c r="B264" s="60">
        <v>0</v>
      </c>
      <c r="C264" s="60">
        <v>0</v>
      </c>
      <c r="D264" s="60">
        <v>0</v>
      </c>
      <c r="E264" s="60">
        <v>0</v>
      </c>
      <c r="F264" s="60">
        <v>0</v>
      </c>
      <c r="G264" s="60">
        <v>0</v>
      </c>
      <c r="H264" s="60">
        <v>0</v>
      </c>
      <c r="I264" s="60">
        <v>0</v>
      </c>
      <c r="J264" s="60">
        <v>0</v>
      </c>
      <c r="K264" s="60">
        <v>0</v>
      </c>
      <c r="L264" s="60">
        <v>0</v>
      </c>
      <c r="M264" s="60">
        <v>0</v>
      </c>
      <c r="N264" s="31">
        <f t="shared" si="134"/>
        <v>0</v>
      </c>
    </row>
    <row r="265" spans="1:14" s="46" customFormat="1" x14ac:dyDescent="0.2">
      <c r="A265" s="43" t="s">
        <v>371</v>
      </c>
      <c r="B265" s="60">
        <v>0</v>
      </c>
      <c r="C265" s="60">
        <v>0</v>
      </c>
      <c r="D265" s="60">
        <v>0</v>
      </c>
      <c r="E265" s="60">
        <v>0</v>
      </c>
      <c r="F265" s="60">
        <v>0</v>
      </c>
      <c r="G265" s="60">
        <v>0</v>
      </c>
      <c r="H265" s="60">
        <v>0</v>
      </c>
      <c r="I265" s="60">
        <v>0</v>
      </c>
      <c r="J265" s="60">
        <v>0</v>
      </c>
      <c r="K265" s="60">
        <v>0</v>
      </c>
      <c r="L265" s="60">
        <v>0</v>
      </c>
      <c r="M265" s="60">
        <v>0</v>
      </c>
      <c r="N265" s="31">
        <f t="shared" ref="N265:N328" si="173">SUM(B265:M265)</f>
        <v>0</v>
      </c>
    </row>
    <row r="266" spans="1:14" s="46" customFormat="1" x14ac:dyDescent="0.2">
      <c r="A266" s="43" t="s">
        <v>372</v>
      </c>
      <c r="B266" s="60">
        <v>0</v>
      </c>
      <c r="C266" s="60">
        <v>0</v>
      </c>
      <c r="D266" s="60">
        <v>0</v>
      </c>
      <c r="E266" s="60">
        <v>0</v>
      </c>
      <c r="F266" s="60">
        <v>0</v>
      </c>
      <c r="G266" s="60">
        <v>0</v>
      </c>
      <c r="H266" s="60">
        <v>0</v>
      </c>
      <c r="I266" s="60">
        <v>0</v>
      </c>
      <c r="J266" s="60">
        <v>0</v>
      </c>
      <c r="K266" s="60">
        <v>0</v>
      </c>
      <c r="L266" s="60">
        <v>0</v>
      </c>
      <c r="M266" s="60">
        <v>0</v>
      </c>
      <c r="N266" s="31">
        <f t="shared" si="173"/>
        <v>0</v>
      </c>
    </row>
    <row r="267" spans="1:14" s="46" customFormat="1" x14ac:dyDescent="0.2">
      <c r="A267" s="43" t="s">
        <v>373</v>
      </c>
      <c r="B267" s="60">
        <v>0</v>
      </c>
      <c r="C267" s="60">
        <v>0</v>
      </c>
      <c r="D267" s="60">
        <v>0</v>
      </c>
      <c r="E267" s="60">
        <v>0</v>
      </c>
      <c r="F267" s="60">
        <v>0</v>
      </c>
      <c r="G267" s="60">
        <v>2</v>
      </c>
      <c r="H267" s="60">
        <v>0</v>
      </c>
      <c r="I267" s="60">
        <v>0</v>
      </c>
      <c r="J267" s="60">
        <v>0</v>
      </c>
      <c r="K267" s="60">
        <v>0</v>
      </c>
      <c r="L267" s="60">
        <v>0</v>
      </c>
      <c r="M267" s="60">
        <v>0</v>
      </c>
      <c r="N267" s="31">
        <f t="shared" si="173"/>
        <v>2</v>
      </c>
    </row>
    <row r="268" spans="1:14" s="46" customFormat="1" x14ac:dyDescent="0.2">
      <c r="A268" s="47" t="s">
        <v>135</v>
      </c>
      <c r="B268" s="66">
        <f t="shared" ref="B268:C268" si="174">+B269+B275+B276+B277+B278</f>
        <v>1</v>
      </c>
      <c r="C268" s="66">
        <f t="shared" si="174"/>
        <v>3</v>
      </c>
      <c r="D268" s="66">
        <f t="shared" ref="D268:M268" si="175">+D269+D275+D276+D277+D278</f>
        <v>1</v>
      </c>
      <c r="E268" s="66">
        <f t="shared" si="175"/>
        <v>8</v>
      </c>
      <c r="F268" s="66">
        <f t="shared" si="175"/>
        <v>2</v>
      </c>
      <c r="G268" s="66">
        <f t="shared" si="175"/>
        <v>2</v>
      </c>
      <c r="H268" s="66">
        <f t="shared" si="175"/>
        <v>1</v>
      </c>
      <c r="I268" s="66">
        <f t="shared" si="175"/>
        <v>3</v>
      </c>
      <c r="J268" s="66">
        <f t="shared" si="175"/>
        <v>2</v>
      </c>
      <c r="K268" s="66">
        <f t="shared" si="175"/>
        <v>4</v>
      </c>
      <c r="L268" s="66">
        <f t="shared" si="175"/>
        <v>16</v>
      </c>
      <c r="M268" s="66">
        <f t="shared" si="175"/>
        <v>2</v>
      </c>
      <c r="N268" s="31">
        <f t="shared" si="173"/>
        <v>45</v>
      </c>
    </row>
    <row r="269" spans="1:14" s="46" customFormat="1" x14ac:dyDescent="0.2">
      <c r="A269" s="47" t="s">
        <v>374</v>
      </c>
      <c r="B269" s="66">
        <f>+B270+B271</f>
        <v>0</v>
      </c>
      <c r="C269" s="66">
        <f t="shared" ref="C269" si="176">+C270+C271</f>
        <v>0</v>
      </c>
      <c r="D269" s="72">
        <f t="shared" ref="D269:M269" si="177">+D270+D271</f>
        <v>0</v>
      </c>
      <c r="E269" s="82">
        <f t="shared" si="177"/>
        <v>0</v>
      </c>
      <c r="F269" s="66">
        <f t="shared" si="177"/>
        <v>0</v>
      </c>
      <c r="G269" s="66">
        <f t="shared" si="177"/>
        <v>0</v>
      </c>
      <c r="H269" s="66">
        <f t="shared" si="177"/>
        <v>0</v>
      </c>
      <c r="I269" s="66">
        <f t="shared" si="177"/>
        <v>0</v>
      </c>
      <c r="J269" s="66">
        <f t="shared" si="177"/>
        <v>0</v>
      </c>
      <c r="K269" s="66">
        <f t="shared" si="177"/>
        <v>0</v>
      </c>
      <c r="L269" s="66">
        <f t="shared" si="177"/>
        <v>0</v>
      </c>
      <c r="M269" s="66">
        <f t="shared" si="177"/>
        <v>0</v>
      </c>
      <c r="N269" s="31">
        <f t="shared" si="173"/>
        <v>0</v>
      </c>
    </row>
    <row r="270" spans="1:14" s="46" customFormat="1" x14ac:dyDescent="0.2">
      <c r="A270" s="43" t="s">
        <v>375</v>
      </c>
      <c r="B270" s="60">
        <v>0</v>
      </c>
      <c r="C270" s="60">
        <v>0</v>
      </c>
      <c r="D270" s="60">
        <v>0</v>
      </c>
      <c r="E270" s="60">
        <v>0</v>
      </c>
      <c r="F270" s="60">
        <v>0</v>
      </c>
      <c r="G270" s="60">
        <v>0</v>
      </c>
      <c r="H270" s="60">
        <v>0</v>
      </c>
      <c r="I270" s="60">
        <v>0</v>
      </c>
      <c r="J270" s="60">
        <v>0</v>
      </c>
      <c r="K270" s="60">
        <v>0</v>
      </c>
      <c r="L270" s="60">
        <v>0</v>
      </c>
      <c r="M270" s="60">
        <v>0</v>
      </c>
      <c r="N270" s="31">
        <f t="shared" si="173"/>
        <v>0</v>
      </c>
    </row>
    <row r="271" spans="1:14" s="46" customFormat="1" x14ac:dyDescent="0.2">
      <c r="A271" s="43" t="s">
        <v>376</v>
      </c>
      <c r="B271" s="60">
        <v>0</v>
      </c>
      <c r="C271" s="60">
        <v>0</v>
      </c>
      <c r="D271" s="60">
        <v>0</v>
      </c>
      <c r="E271" s="60">
        <v>0</v>
      </c>
      <c r="F271" s="60">
        <v>0</v>
      </c>
      <c r="G271" s="60">
        <v>0</v>
      </c>
      <c r="H271" s="60">
        <v>0</v>
      </c>
      <c r="I271" s="60">
        <v>0</v>
      </c>
      <c r="J271" s="60">
        <v>0</v>
      </c>
      <c r="K271" s="60">
        <v>0</v>
      </c>
      <c r="L271" s="60">
        <v>0</v>
      </c>
      <c r="M271" s="60">
        <v>0</v>
      </c>
      <c r="N271" s="31">
        <f t="shared" si="173"/>
        <v>0</v>
      </c>
    </row>
    <row r="272" spans="1:14" s="46" customFormat="1" x14ac:dyDescent="0.2">
      <c r="A272" s="47" t="s">
        <v>377</v>
      </c>
      <c r="B272" s="66">
        <f t="shared" ref="B272:C272" si="178">+B273+B274</f>
        <v>0</v>
      </c>
      <c r="C272" s="66">
        <f t="shared" si="178"/>
        <v>0</v>
      </c>
      <c r="D272" s="66">
        <f t="shared" ref="D272:M272" si="179">+D273+D274</f>
        <v>0</v>
      </c>
      <c r="E272" s="66">
        <f t="shared" si="179"/>
        <v>0</v>
      </c>
      <c r="F272" s="66">
        <f t="shared" si="179"/>
        <v>0</v>
      </c>
      <c r="G272" s="66">
        <f t="shared" si="179"/>
        <v>0</v>
      </c>
      <c r="H272" s="66">
        <f t="shared" si="179"/>
        <v>0</v>
      </c>
      <c r="I272" s="66">
        <f t="shared" si="179"/>
        <v>0</v>
      </c>
      <c r="J272" s="66">
        <f t="shared" si="179"/>
        <v>0</v>
      </c>
      <c r="K272" s="66">
        <f t="shared" si="179"/>
        <v>0</v>
      </c>
      <c r="L272" s="66">
        <f t="shared" si="179"/>
        <v>0</v>
      </c>
      <c r="M272" s="66">
        <f t="shared" si="179"/>
        <v>0</v>
      </c>
      <c r="N272" s="31">
        <f t="shared" si="173"/>
        <v>0</v>
      </c>
    </row>
    <row r="273" spans="1:14" s="46" customFormat="1" x14ac:dyDescent="0.2">
      <c r="A273" s="43" t="s">
        <v>378</v>
      </c>
      <c r="B273" s="60">
        <v>0</v>
      </c>
      <c r="C273" s="60">
        <v>0</v>
      </c>
      <c r="D273" s="60">
        <v>0</v>
      </c>
      <c r="E273" s="60">
        <v>0</v>
      </c>
      <c r="F273" s="60">
        <v>0</v>
      </c>
      <c r="G273" s="60">
        <v>0</v>
      </c>
      <c r="H273" s="60">
        <v>0</v>
      </c>
      <c r="I273" s="60">
        <v>0</v>
      </c>
      <c r="J273" s="60">
        <v>0</v>
      </c>
      <c r="K273" s="60">
        <v>0</v>
      </c>
      <c r="L273" s="60">
        <v>0</v>
      </c>
      <c r="M273" s="60">
        <v>0</v>
      </c>
      <c r="N273" s="31">
        <f t="shared" si="173"/>
        <v>0</v>
      </c>
    </row>
    <row r="274" spans="1:14" s="46" customFormat="1" x14ac:dyDescent="0.2">
      <c r="A274" s="43" t="s">
        <v>379</v>
      </c>
      <c r="B274" s="60">
        <v>0</v>
      </c>
      <c r="C274" s="60">
        <v>0</v>
      </c>
      <c r="D274" s="60">
        <v>0</v>
      </c>
      <c r="E274" s="60">
        <v>0</v>
      </c>
      <c r="F274" s="60">
        <v>0</v>
      </c>
      <c r="G274" s="60">
        <v>0</v>
      </c>
      <c r="H274" s="60">
        <v>0</v>
      </c>
      <c r="I274" s="60">
        <v>0</v>
      </c>
      <c r="J274" s="60">
        <v>0</v>
      </c>
      <c r="K274" s="60">
        <v>0</v>
      </c>
      <c r="L274" s="60">
        <v>0</v>
      </c>
      <c r="M274" s="60">
        <v>0</v>
      </c>
      <c r="N274" s="31">
        <f t="shared" si="173"/>
        <v>0</v>
      </c>
    </row>
    <row r="275" spans="1:14" s="46" customFormat="1" x14ac:dyDescent="0.2">
      <c r="A275" s="43" t="s">
        <v>380</v>
      </c>
      <c r="B275" s="60">
        <v>0</v>
      </c>
      <c r="C275" s="60">
        <v>0</v>
      </c>
      <c r="D275" s="60">
        <v>0</v>
      </c>
      <c r="E275" s="60">
        <v>0</v>
      </c>
      <c r="F275" s="60">
        <v>0</v>
      </c>
      <c r="G275" s="60">
        <v>0</v>
      </c>
      <c r="H275" s="60">
        <v>0</v>
      </c>
      <c r="I275" s="60">
        <v>0</v>
      </c>
      <c r="J275" s="60">
        <v>0</v>
      </c>
      <c r="K275" s="60">
        <v>0</v>
      </c>
      <c r="L275" s="60">
        <v>0</v>
      </c>
      <c r="M275" s="60">
        <v>0</v>
      </c>
      <c r="N275" s="31">
        <f t="shared" si="173"/>
        <v>0</v>
      </c>
    </row>
    <row r="276" spans="1:14" s="46" customFormat="1" x14ac:dyDescent="0.2">
      <c r="A276" s="43" t="s">
        <v>381</v>
      </c>
      <c r="B276" s="60">
        <v>1</v>
      </c>
      <c r="C276" s="60">
        <v>3</v>
      </c>
      <c r="D276" s="60">
        <v>1</v>
      </c>
      <c r="E276" s="60">
        <v>8</v>
      </c>
      <c r="F276" s="60">
        <v>2</v>
      </c>
      <c r="G276" s="60">
        <v>2</v>
      </c>
      <c r="H276" s="60">
        <v>1</v>
      </c>
      <c r="I276" s="60">
        <v>3</v>
      </c>
      <c r="J276" s="60">
        <v>2</v>
      </c>
      <c r="K276" s="60">
        <v>4</v>
      </c>
      <c r="L276" s="60">
        <v>16</v>
      </c>
      <c r="M276" s="60">
        <v>2</v>
      </c>
      <c r="N276" s="31">
        <f t="shared" si="173"/>
        <v>45</v>
      </c>
    </row>
    <row r="277" spans="1:14" s="46" customFormat="1" x14ac:dyDescent="0.2">
      <c r="A277" s="43" t="s">
        <v>382</v>
      </c>
      <c r="B277" s="60">
        <v>0</v>
      </c>
      <c r="C277" s="60">
        <v>0</v>
      </c>
      <c r="D277" s="60">
        <v>0</v>
      </c>
      <c r="E277" s="60">
        <v>0</v>
      </c>
      <c r="F277" s="60">
        <v>0</v>
      </c>
      <c r="G277" s="60">
        <v>0</v>
      </c>
      <c r="H277" s="60">
        <v>0</v>
      </c>
      <c r="I277" s="60">
        <v>0</v>
      </c>
      <c r="J277" s="60">
        <v>0</v>
      </c>
      <c r="K277" s="60">
        <v>0</v>
      </c>
      <c r="L277" s="60">
        <v>0</v>
      </c>
      <c r="M277" s="60">
        <v>0</v>
      </c>
      <c r="N277" s="31">
        <f t="shared" si="173"/>
        <v>0</v>
      </c>
    </row>
    <row r="278" spans="1:14" s="46" customFormat="1" x14ac:dyDescent="0.2">
      <c r="A278" s="43" t="s">
        <v>383</v>
      </c>
      <c r="B278" s="60">
        <v>0</v>
      </c>
      <c r="C278" s="60">
        <v>0</v>
      </c>
      <c r="D278" s="60">
        <v>0</v>
      </c>
      <c r="E278" s="60">
        <v>0</v>
      </c>
      <c r="F278" s="60">
        <v>0</v>
      </c>
      <c r="G278" s="60">
        <v>0</v>
      </c>
      <c r="H278" s="60">
        <v>0</v>
      </c>
      <c r="I278" s="60">
        <v>0</v>
      </c>
      <c r="J278" s="60">
        <v>0</v>
      </c>
      <c r="K278" s="60">
        <v>0</v>
      </c>
      <c r="L278" s="60">
        <v>0</v>
      </c>
      <c r="M278" s="60">
        <v>0</v>
      </c>
      <c r="N278" s="31">
        <f t="shared" si="173"/>
        <v>0</v>
      </c>
    </row>
    <row r="279" spans="1:14" s="46" customFormat="1" x14ac:dyDescent="0.2">
      <c r="A279" s="47" t="s">
        <v>136</v>
      </c>
      <c r="B279" s="66">
        <f t="shared" ref="B279:C279" si="180">+B280+B286+B292</f>
        <v>0</v>
      </c>
      <c r="C279" s="66">
        <f t="shared" si="180"/>
        <v>0</v>
      </c>
      <c r="D279" s="66">
        <f t="shared" ref="D279:M279" si="181">+D280+D286+D292</f>
        <v>0</v>
      </c>
      <c r="E279" s="66">
        <f t="shared" si="181"/>
        <v>0</v>
      </c>
      <c r="F279" s="66">
        <f t="shared" si="181"/>
        <v>0</v>
      </c>
      <c r="G279" s="66">
        <f t="shared" si="181"/>
        <v>2</v>
      </c>
      <c r="H279" s="66">
        <f t="shared" si="181"/>
        <v>0</v>
      </c>
      <c r="I279" s="66">
        <f t="shared" si="181"/>
        <v>1</v>
      </c>
      <c r="J279" s="66">
        <f t="shared" si="181"/>
        <v>1</v>
      </c>
      <c r="K279" s="66">
        <f t="shared" si="181"/>
        <v>0</v>
      </c>
      <c r="L279" s="66">
        <f t="shared" si="181"/>
        <v>0</v>
      </c>
      <c r="M279" s="66">
        <f t="shared" si="181"/>
        <v>0</v>
      </c>
      <c r="N279" s="31">
        <f t="shared" si="173"/>
        <v>4</v>
      </c>
    </row>
    <row r="280" spans="1:14" s="46" customFormat="1" x14ac:dyDescent="0.2">
      <c r="A280" s="47" t="s">
        <v>384</v>
      </c>
      <c r="B280" s="66">
        <f>+B281+B282</f>
        <v>0</v>
      </c>
      <c r="C280" s="66">
        <f t="shared" ref="C280" si="182">+C281+C282</f>
        <v>0</v>
      </c>
      <c r="D280" s="72">
        <f>+D281+D282</f>
        <v>0</v>
      </c>
      <c r="E280" s="82">
        <f t="shared" ref="E280:J280" si="183">+E281+E282</f>
        <v>0</v>
      </c>
      <c r="F280" s="66">
        <f t="shared" si="183"/>
        <v>0</v>
      </c>
      <c r="G280" s="66">
        <f t="shared" si="183"/>
        <v>0</v>
      </c>
      <c r="H280" s="66">
        <f t="shared" si="183"/>
        <v>0</v>
      </c>
      <c r="I280" s="66">
        <f t="shared" si="183"/>
        <v>0</v>
      </c>
      <c r="J280" s="66">
        <f t="shared" si="183"/>
        <v>0</v>
      </c>
      <c r="K280" s="66">
        <f>+K281+K282</f>
        <v>0</v>
      </c>
      <c r="L280" s="66">
        <f t="shared" ref="L280" si="184">+L281+L282</f>
        <v>0</v>
      </c>
      <c r="M280" s="66">
        <f>+M281+M282</f>
        <v>0</v>
      </c>
      <c r="N280" s="31">
        <f t="shared" si="173"/>
        <v>0</v>
      </c>
    </row>
    <row r="281" spans="1:14" s="46" customFormat="1" x14ac:dyDescent="0.2">
      <c r="A281" s="43" t="s">
        <v>385</v>
      </c>
      <c r="B281" s="60">
        <v>0</v>
      </c>
      <c r="C281" s="60">
        <v>0</v>
      </c>
      <c r="D281" s="60">
        <v>0</v>
      </c>
      <c r="E281" s="60">
        <v>0</v>
      </c>
      <c r="F281" s="60">
        <v>0</v>
      </c>
      <c r="G281" s="60">
        <v>0</v>
      </c>
      <c r="H281" s="60">
        <v>0</v>
      </c>
      <c r="I281" s="60">
        <v>0</v>
      </c>
      <c r="J281" s="60">
        <v>0</v>
      </c>
      <c r="K281" s="60">
        <v>0</v>
      </c>
      <c r="L281" s="60">
        <v>0</v>
      </c>
      <c r="M281" s="60">
        <v>0</v>
      </c>
      <c r="N281" s="31">
        <f t="shared" si="173"/>
        <v>0</v>
      </c>
    </row>
    <row r="282" spans="1:14" s="46" customFormat="1" x14ac:dyDescent="0.2">
      <c r="A282" s="43" t="s">
        <v>386</v>
      </c>
      <c r="B282" s="60">
        <v>0</v>
      </c>
      <c r="C282" s="60">
        <v>0</v>
      </c>
      <c r="D282" s="60">
        <v>0</v>
      </c>
      <c r="E282" s="60">
        <v>0</v>
      </c>
      <c r="F282" s="60">
        <v>0</v>
      </c>
      <c r="G282" s="60">
        <v>0</v>
      </c>
      <c r="H282" s="60">
        <v>0</v>
      </c>
      <c r="I282" s="60">
        <v>0</v>
      </c>
      <c r="J282" s="60">
        <v>0</v>
      </c>
      <c r="K282" s="60">
        <v>0</v>
      </c>
      <c r="L282" s="60">
        <v>0</v>
      </c>
      <c r="M282" s="60">
        <v>0</v>
      </c>
      <c r="N282" s="31">
        <f t="shared" si="173"/>
        <v>0</v>
      </c>
    </row>
    <row r="283" spans="1:14" s="46" customFormat="1" x14ac:dyDescent="0.2">
      <c r="A283" s="47" t="s">
        <v>387</v>
      </c>
      <c r="B283" s="66">
        <f t="shared" ref="B283:C283" si="185">+B284+B285</f>
        <v>0</v>
      </c>
      <c r="C283" s="66">
        <f t="shared" si="185"/>
        <v>0</v>
      </c>
      <c r="D283" s="66">
        <f t="shared" ref="D283:M283" si="186">+D284+D285</f>
        <v>0</v>
      </c>
      <c r="E283" s="66">
        <f t="shared" si="186"/>
        <v>0</v>
      </c>
      <c r="F283" s="66">
        <f t="shared" si="186"/>
        <v>0</v>
      </c>
      <c r="G283" s="66">
        <f t="shared" si="186"/>
        <v>0</v>
      </c>
      <c r="H283" s="66">
        <f t="shared" si="186"/>
        <v>0</v>
      </c>
      <c r="I283" s="66">
        <f t="shared" si="186"/>
        <v>0</v>
      </c>
      <c r="J283" s="66">
        <f t="shared" si="186"/>
        <v>0</v>
      </c>
      <c r="K283" s="66">
        <f t="shared" si="186"/>
        <v>0</v>
      </c>
      <c r="L283" s="66">
        <f t="shared" si="186"/>
        <v>0</v>
      </c>
      <c r="M283" s="66">
        <f t="shared" si="186"/>
        <v>0</v>
      </c>
      <c r="N283" s="31">
        <f t="shared" si="173"/>
        <v>0</v>
      </c>
    </row>
    <row r="284" spans="1:14" s="46" customFormat="1" x14ac:dyDescent="0.2">
      <c r="A284" s="43" t="s">
        <v>388</v>
      </c>
      <c r="B284" s="60">
        <v>0</v>
      </c>
      <c r="C284" s="60">
        <v>0</v>
      </c>
      <c r="D284" s="60">
        <v>0</v>
      </c>
      <c r="E284" s="60">
        <v>0</v>
      </c>
      <c r="F284" s="60">
        <v>0</v>
      </c>
      <c r="G284" s="60">
        <v>0</v>
      </c>
      <c r="H284" s="60">
        <v>0</v>
      </c>
      <c r="I284" s="60">
        <v>0</v>
      </c>
      <c r="J284" s="60">
        <v>0</v>
      </c>
      <c r="K284" s="60">
        <v>0</v>
      </c>
      <c r="L284" s="60">
        <v>0</v>
      </c>
      <c r="M284" s="60">
        <v>0</v>
      </c>
      <c r="N284" s="31">
        <f t="shared" si="173"/>
        <v>0</v>
      </c>
    </row>
    <row r="285" spans="1:14" s="46" customFormat="1" x14ac:dyDescent="0.2">
      <c r="A285" s="43" t="s">
        <v>389</v>
      </c>
      <c r="B285" s="60">
        <v>0</v>
      </c>
      <c r="C285" s="60">
        <v>0</v>
      </c>
      <c r="D285" s="60">
        <v>0</v>
      </c>
      <c r="E285" s="60">
        <v>0</v>
      </c>
      <c r="F285" s="60">
        <v>0</v>
      </c>
      <c r="G285" s="60">
        <v>0</v>
      </c>
      <c r="H285" s="60">
        <v>0</v>
      </c>
      <c r="I285" s="60">
        <v>0</v>
      </c>
      <c r="J285" s="60">
        <v>0</v>
      </c>
      <c r="K285" s="60">
        <v>0</v>
      </c>
      <c r="L285" s="60">
        <v>0</v>
      </c>
      <c r="M285" s="60">
        <v>0</v>
      </c>
      <c r="N285" s="31">
        <f t="shared" si="173"/>
        <v>0</v>
      </c>
    </row>
    <row r="286" spans="1:14" s="46" customFormat="1" x14ac:dyDescent="0.2">
      <c r="A286" s="47" t="s">
        <v>390</v>
      </c>
      <c r="B286" s="66">
        <f>+B287+B288</f>
        <v>0</v>
      </c>
      <c r="C286" s="66">
        <f>+C287+C288</f>
        <v>0</v>
      </c>
      <c r="D286" s="72">
        <f t="shared" ref="D286:I286" si="187">+D287+D288</f>
        <v>0</v>
      </c>
      <c r="E286" s="82">
        <f t="shared" si="187"/>
        <v>0</v>
      </c>
      <c r="F286" s="66">
        <f t="shared" si="187"/>
        <v>0</v>
      </c>
      <c r="G286" s="66">
        <f t="shared" si="187"/>
        <v>0</v>
      </c>
      <c r="H286" s="66">
        <f t="shared" si="187"/>
        <v>0</v>
      </c>
      <c r="I286" s="66">
        <f t="shared" si="187"/>
        <v>0</v>
      </c>
      <c r="J286" s="66">
        <f>+J287+J288</f>
        <v>0</v>
      </c>
      <c r="K286" s="66">
        <f t="shared" ref="K286:M286" si="188">+K287+K288</f>
        <v>0</v>
      </c>
      <c r="L286" s="66">
        <f t="shared" si="188"/>
        <v>0</v>
      </c>
      <c r="M286" s="66">
        <f t="shared" si="188"/>
        <v>0</v>
      </c>
      <c r="N286" s="31">
        <f t="shared" si="173"/>
        <v>0</v>
      </c>
    </row>
    <row r="287" spans="1:14" s="46" customFormat="1" x14ac:dyDescent="0.2">
      <c r="A287" s="43" t="s">
        <v>391</v>
      </c>
      <c r="B287" s="60">
        <v>0</v>
      </c>
      <c r="C287" s="60">
        <v>0</v>
      </c>
      <c r="D287" s="60">
        <v>0</v>
      </c>
      <c r="E287" s="60">
        <v>0</v>
      </c>
      <c r="F287" s="60">
        <v>0</v>
      </c>
      <c r="G287" s="60">
        <v>0</v>
      </c>
      <c r="H287" s="60">
        <v>0</v>
      </c>
      <c r="I287" s="60">
        <v>0</v>
      </c>
      <c r="J287" s="60">
        <v>0</v>
      </c>
      <c r="K287" s="60">
        <v>0</v>
      </c>
      <c r="L287" s="60">
        <v>0</v>
      </c>
      <c r="M287" s="60">
        <v>0</v>
      </c>
      <c r="N287" s="31">
        <f t="shared" si="173"/>
        <v>0</v>
      </c>
    </row>
    <row r="288" spans="1:14" s="46" customFormat="1" x14ac:dyDescent="0.2">
      <c r="A288" s="43" t="s">
        <v>392</v>
      </c>
      <c r="B288" s="60">
        <v>0</v>
      </c>
      <c r="C288" s="60">
        <v>0</v>
      </c>
      <c r="D288" s="60">
        <v>0</v>
      </c>
      <c r="E288" s="60">
        <v>0</v>
      </c>
      <c r="F288" s="60">
        <v>0</v>
      </c>
      <c r="G288" s="60">
        <v>0</v>
      </c>
      <c r="H288" s="60">
        <v>0</v>
      </c>
      <c r="I288" s="60">
        <v>0</v>
      </c>
      <c r="J288" s="60">
        <v>0</v>
      </c>
      <c r="K288" s="60">
        <v>0</v>
      </c>
      <c r="L288" s="60">
        <v>0</v>
      </c>
      <c r="M288" s="60">
        <v>0</v>
      </c>
      <c r="N288" s="31">
        <f t="shared" si="173"/>
        <v>0</v>
      </c>
    </row>
    <row r="289" spans="1:14" s="46" customFormat="1" x14ac:dyDescent="0.2">
      <c r="A289" s="47" t="s">
        <v>393</v>
      </c>
      <c r="B289" s="66">
        <f t="shared" ref="B289:C289" si="189">+B290+B291</f>
        <v>0</v>
      </c>
      <c r="C289" s="66">
        <f t="shared" si="189"/>
        <v>0</v>
      </c>
      <c r="D289" s="66">
        <f t="shared" ref="D289:M289" si="190">+D290+D291</f>
        <v>0</v>
      </c>
      <c r="E289" s="66">
        <f t="shared" si="190"/>
        <v>0</v>
      </c>
      <c r="F289" s="66">
        <f t="shared" si="190"/>
        <v>0</v>
      </c>
      <c r="G289" s="66">
        <f t="shared" si="190"/>
        <v>0</v>
      </c>
      <c r="H289" s="66">
        <f t="shared" si="190"/>
        <v>0</v>
      </c>
      <c r="I289" s="66">
        <f t="shared" si="190"/>
        <v>0</v>
      </c>
      <c r="J289" s="66">
        <f t="shared" si="190"/>
        <v>0</v>
      </c>
      <c r="K289" s="66">
        <f t="shared" si="190"/>
        <v>0</v>
      </c>
      <c r="L289" s="66">
        <f t="shared" si="190"/>
        <v>0</v>
      </c>
      <c r="M289" s="66">
        <f t="shared" si="190"/>
        <v>0</v>
      </c>
      <c r="N289" s="31">
        <f t="shared" si="173"/>
        <v>0</v>
      </c>
    </row>
    <row r="290" spans="1:14" s="46" customFormat="1" x14ac:dyDescent="0.2">
      <c r="A290" s="43" t="s">
        <v>394</v>
      </c>
      <c r="B290" s="60">
        <v>0</v>
      </c>
      <c r="C290" s="60">
        <v>0</v>
      </c>
      <c r="D290" s="60">
        <v>0</v>
      </c>
      <c r="E290" s="60">
        <v>0</v>
      </c>
      <c r="F290" s="60">
        <v>0</v>
      </c>
      <c r="G290" s="60">
        <v>0</v>
      </c>
      <c r="H290" s="60">
        <v>0</v>
      </c>
      <c r="I290" s="60">
        <v>0</v>
      </c>
      <c r="J290" s="60">
        <v>0</v>
      </c>
      <c r="K290" s="60">
        <v>0</v>
      </c>
      <c r="L290" s="60">
        <v>0</v>
      </c>
      <c r="M290" s="60">
        <v>0</v>
      </c>
      <c r="N290" s="31">
        <f t="shared" si="173"/>
        <v>0</v>
      </c>
    </row>
    <row r="291" spans="1:14" s="46" customFormat="1" x14ac:dyDescent="0.2">
      <c r="A291" s="43" t="s">
        <v>395</v>
      </c>
      <c r="B291" s="60">
        <v>0</v>
      </c>
      <c r="C291" s="60">
        <v>0</v>
      </c>
      <c r="D291" s="60">
        <v>0</v>
      </c>
      <c r="E291" s="60">
        <v>0</v>
      </c>
      <c r="F291" s="60">
        <v>0</v>
      </c>
      <c r="G291" s="60">
        <v>0</v>
      </c>
      <c r="H291" s="60">
        <v>0</v>
      </c>
      <c r="I291" s="60">
        <v>0</v>
      </c>
      <c r="J291" s="60">
        <v>0</v>
      </c>
      <c r="K291" s="60">
        <v>0</v>
      </c>
      <c r="L291" s="60">
        <v>0</v>
      </c>
      <c r="M291" s="60">
        <v>0</v>
      </c>
      <c r="N291" s="31">
        <f t="shared" si="173"/>
        <v>0</v>
      </c>
    </row>
    <row r="292" spans="1:14" s="46" customFormat="1" x14ac:dyDescent="0.2">
      <c r="A292" s="47" t="s">
        <v>396</v>
      </c>
      <c r="B292" s="66">
        <f t="shared" ref="B292:C292" si="191">+SUM(B293:B301)</f>
        <v>0</v>
      </c>
      <c r="C292" s="66">
        <f t="shared" si="191"/>
        <v>0</v>
      </c>
      <c r="D292" s="66">
        <f t="shared" ref="D292" si="192">+SUM(D293:D301)</f>
        <v>0</v>
      </c>
      <c r="E292" s="66">
        <f t="shared" ref="E292:M292" si="193">+SUM(E293:E301)</f>
        <v>0</v>
      </c>
      <c r="F292" s="66">
        <f t="shared" si="193"/>
        <v>0</v>
      </c>
      <c r="G292" s="66">
        <f t="shared" si="193"/>
        <v>2</v>
      </c>
      <c r="H292" s="66">
        <f t="shared" si="193"/>
        <v>0</v>
      </c>
      <c r="I292" s="66">
        <f t="shared" si="193"/>
        <v>1</v>
      </c>
      <c r="J292" s="66">
        <f t="shared" si="193"/>
        <v>1</v>
      </c>
      <c r="K292" s="66">
        <f t="shared" si="193"/>
        <v>0</v>
      </c>
      <c r="L292" s="66">
        <f t="shared" si="193"/>
        <v>0</v>
      </c>
      <c r="M292" s="66">
        <f t="shared" si="193"/>
        <v>0</v>
      </c>
      <c r="N292" s="31">
        <f t="shared" si="173"/>
        <v>4</v>
      </c>
    </row>
    <row r="293" spans="1:14" s="46" customFormat="1" x14ac:dyDescent="0.2">
      <c r="A293" s="43" t="s">
        <v>397</v>
      </c>
      <c r="B293" s="60">
        <v>0</v>
      </c>
      <c r="C293" s="60">
        <v>0</v>
      </c>
      <c r="D293" s="60">
        <v>0</v>
      </c>
      <c r="E293" s="60">
        <v>0</v>
      </c>
      <c r="F293" s="60">
        <v>0</v>
      </c>
      <c r="G293" s="60">
        <v>2</v>
      </c>
      <c r="H293" s="60">
        <v>0</v>
      </c>
      <c r="I293" s="60">
        <v>0</v>
      </c>
      <c r="J293" s="60">
        <v>1</v>
      </c>
      <c r="K293" s="60">
        <v>0</v>
      </c>
      <c r="L293" s="60">
        <v>0</v>
      </c>
      <c r="M293" s="60">
        <v>0</v>
      </c>
      <c r="N293" s="31">
        <f t="shared" si="173"/>
        <v>3</v>
      </c>
    </row>
    <row r="294" spans="1:14" s="46" customFormat="1" x14ac:dyDescent="0.2">
      <c r="A294" s="43" t="s">
        <v>398</v>
      </c>
      <c r="B294" s="60">
        <v>0</v>
      </c>
      <c r="C294" s="60">
        <v>0</v>
      </c>
      <c r="D294" s="60">
        <v>0</v>
      </c>
      <c r="E294" s="60">
        <v>0</v>
      </c>
      <c r="F294" s="60">
        <v>0</v>
      </c>
      <c r="G294" s="60">
        <v>0</v>
      </c>
      <c r="H294" s="60">
        <v>0</v>
      </c>
      <c r="I294" s="60">
        <v>0</v>
      </c>
      <c r="J294" s="60">
        <v>0</v>
      </c>
      <c r="K294" s="60">
        <v>0</v>
      </c>
      <c r="L294" s="60">
        <v>0</v>
      </c>
      <c r="M294" s="60">
        <v>0</v>
      </c>
      <c r="N294" s="31">
        <f t="shared" si="173"/>
        <v>0</v>
      </c>
    </row>
    <row r="295" spans="1:14" s="46" customFormat="1" x14ac:dyDescent="0.2">
      <c r="A295" s="43" t="s">
        <v>399</v>
      </c>
      <c r="B295" s="60">
        <v>0</v>
      </c>
      <c r="C295" s="60">
        <v>0</v>
      </c>
      <c r="D295" s="60">
        <v>0</v>
      </c>
      <c r="E295" s="60">
        <v>0</v>
      </c>
      <c r="F295" s="60">
        <v>0</v>
      </c>
      <c r="G295" s="60">
        <v>0</v>
      </c>
      <c r="H295" s="60">
        <v>0</v>
      </c>
      <c r="I295" s="60">
        <v>0</v>
      </c>
      <c r="J295" s="60">
        <v>0</v>
      </c>
      <c r="K295" s="60">
        <v>0</v>
      </c>
      <c r="L295" s="60">
        <v>0</v>
      </c>
      <c r="M295" s="60">
        <v>0</v>
      </c>
      <c r="N295" s="31">
        <f t="shared" si="173"/>
        <v>0</v>
      </c>
    </row>
    <row r="296" spans="1:14" s="46" customFormat="1" x14ac:dyDescent="0.2">
      <c r="A296" s="43" t="s">
        <v>400</v>
      </c>
      <c r="B296" s="60">
        <v>0</v>
      </c>
      <c r="C296" s="60">
        <v>0</v>
      </c>
      <c r="D296" s="60">
        <v>0</v>
      </c>
      <c r="E296" s="60">
        <v>0</v>
      </c>
      <c r="F296" s="60">
        <v>0</v>
      </c>
      <c r="G296" s="60">
        <v>0</v>
      </c>
      <c r="H296" s="60">
        <v>0</v>
      </c>
      <c r="I296" s="60">
        <v>0</v>
      </c>
      <c r="J296" s="60">
        <v>0</v>
      </c>
      <c r="K296" s="60">
        <v>0</v>
      </c>
      <c r="L296" s="60">
        <v>0</v>
      </c>
      <c r="M296" s="60">
        <v>0</v>
      </c>
      <c r="N296" s="31">
        <f t="shared" si="173"/>
        <v>0</v>
      </c>
    </row>
    <row r="297" spans="1:14" s="46" customFormat="1" x14ac:dyDescent="0.2">
      <c r="A297" s="43" t="s">
        <v>401</v>
      </c>
      <c r="B297" s="60">
        <v>0</v>
      </c>
      <c r="C297" s="60">
        <v>0</v>
      </c>
      <c r="D297" s="60">
        <v>0</v>
      </c>
      <c r="E297" s="60">
        <v>0</v>
      </c>
      <c r="F297" s="60">
        <v>0</v>
      </c>
      <c r="G297" s="60">
        <v>0</v>
      </c>
      <c r="H297" s="60">
        <v>0</v>
      </c>
      <c r="I297" s="60">
        <v>1</v>
      </c>
      <c r="J297" s="60">
        <v>0</v>
      </c>
      <c r="K297" s="60">
        <v>0</v>
      </c>
      <c r="L297" s="60">
        <v>0</v>
      </c>
      <c r="M297" s="60">
        <v>0</v>
      </c>
      <c r="N297" s="31">
        <f t="shared" si="173"/>
        <v>1</v>
      </c>
    </row>
    <row r="298" spans="1:14" s="46" customFormat="1" x14ac:dyDescent="0.2">
      <c r="A298" s="43" t="s">
        <v>402</v>
      </c>
      <c r="B298" s="60">
        <v>0</v>
      </c>
      <c r="C298" s="60">
        <v>0</v>
      </c>
      <c r="D298" s="60">
        <v>0</v>
      </c>
      <c r="E298" s="60">
        <v>0</v>
      </c>
      <c r="F298" s="60">
        <v>0</v>
      </c>
      <c r="G298" s="60">
        <v>0</v>
      </c>
      <c r="H298" s="60">
        <v>0</v>
      </c>
      <c r="I298" s="60">
        <v>0</v>
      </c>
      <c r="J298" s="60">
        <v>0</v>
      </c>
      <c r="K298" s="60">
        <v>0</v>
      </c>
      <c r="L298" s="60">
        <v>0</v>
      </c>
      <c r="M298" s="60">
        <v>0</v>
      </c>
      <c r="N298" s="31">
        <f t="shared" si="173"/>
        <v>0</v>
      </c>
    </row>
    <row r="299" spans="1:14" s="46" customFormat="1" x14ac:dyDescent="0.2">
      <c r="A299" s="43" t="s">
        <v>403</v>
      </c>
      <c r="B299" s="60">
        <v>0</v>
      </c>
      <c r="C299" s="60">
        <v>0</v>
      </c>
      <c r="D299" s="60">
        <v>0</v>
      </c>
      <c r="E299" s="60">
        <v>0</v>
      </c>
      <c r="F299" s="60">
        <v>0</v>
      </c>
      <c r="G299" s="60">
        <v>0</v>
      </c>
      <c r="H299" s="60">
        <v>0</v>
      </c>
      <c r="I299" s="60">
        <v>0</v>
      </c>
      <c r="J299" s="60">
        <v>0</v>
      </c>
      <c r="K299" s="60">
        <v>0</v>
      </c>
      <c r="L299" s="60">
        <v>0</v>
      </c>
      <c r="M299" s="60">
        <v>0</v>
      </c>
      <c r="N299" s="31">
        <f t="shared" si="173"/>
        <v>0</v>
      </c>
    </row>
    <row r="300" spans="1:14" s="46" customFormat="1" x14ac:dyDescent="0.2">
      <c r="A300" s="43" t="s">
        <v>404</v>
      </c>
      <c r="B300" s="60">
        <v>0</v>
      </c>
      <c r="C300" s="60">
        <v>0</v>
      </c>
      <c r="D300" s="60">
        <v>0</v>
      </c>
      <c r="E300" s="60">
        <v>0</v>
      </c>
      <c r="F300" s="60">
        <v>0</v>
      </c>
      <c r="G300" s="60">
        <v>0</v>
      </c>
      <c r="H300" s="60">
        <v>0</v>
      </c>
      <c r="I300" s="60">
        <v>0</v>
      </c>
      <c r="J300" s="60">
        <v>0</v>
      </c>
      <c r="K300" s="60">
        <v>0</v>
      </c>
      <c r="L300" s="60">
        <v>0</v>
      </c>
      <c r="M300" s="60">
        <v>0</v>
      </c>
      <c r="N300" s="31">
        <f t="shared" si="173"/>
        <v>0</v>
      </c>
    </row>
    <row r="301" spans="1:14" s="46" customFormat="1" x14ac:dyDescent="0.2">
      <c r="A301" s="43" t="s">
        <v>405</v>
      </c>
      <c r="B301" s="60">
        <v>0</v>
      </c>
      <c r="C301" s="60">
        <v>0</v>
      </c>
      <c r="D301" s="60">
        <v>0</v>
      </c>
      <c r="E301" s="60">
        <v>0</v>
      </c>
      <c r="F301" s="60">
        <v>0</v>
      </c>
      <c r="G301" s="60">
        <v>0</v>
      </c>
      <c r="H301" s="60">
        <v>0</v>
      </c>
      <c r="I301" s="60">
        <v>0</v>
      </c>
      <c r="J301" s="60">
        <v>0</v>
      </c>
      <c r="K301" s="60">
        <v>0</v>
      </c>
      <c r="L301" s="60">
        <v>0</v>
      </c>
      <c r="M301" s="60">
        <v>0</v>
      </c>
      <c r="N301" s="31">
        <f t="shared" si="173"/>
        <v>0</v>
      </c>
    </row>
    <row r="302" spans="1:14" s="46" customFormat="1" x14ac:dyDescent="0.2">
      <c r="A302" s="47" t="s">
        <v>406</v>
      </c>
      <c r="B302" s="66">
        <f t="shared" ref="B302:C302" si="194">+SUM(B303:B305)</f>
        <v>0</v>
      </c>
      <c r="C302" s="66">
        <f t="shared" si="194"/>
        <v>0</v>
      </c>
      <c r="D302" s="66">
        <f t="shared" ref="D302:M302" si="195">+SUM(D303:D305)</f>
        <v>0</v>
      </c>
      <c r="E302" s="66">
        <f t="shared" si="195"/>
        <v>0</v>
      </c>
      <c r="F302" s="66">
        <f t="shared" si="195"/>
        <v>0</v>
      </c>
      <c r="G302" s="66">
        <f t="shared" si="195"/>
        <v>0</v>
      </c>
      <c r="H302" s="66">
        <f t="shared" si="195"/>
        <v>0</v>
      </c>
      <c r="I302" s="66">
        <f t="shared" si="195"/>
        <v>0</v>
      </c>
      <c r="J302" s="66">
        <f t="shared" si="195"/>
        <v>0</v>
      </c>
      <c r="K302" s="66">
        <f t="shared" si="195"/>
        <v>0</v>
      </c>
      <c r="L302" s="66">
        <f t="shared" si="195"/>
        <v>0</v>
      </c>
      <c r="M302" s="66">
        <f t="shared" si="195"/>
        <v>0</v>
      </c>
      <c r="N302" s="31">
        <f t="shared" si="173"/>
        <v>0</v>
      </c>
    </row>
    <row r="303" spans="1:14" s="46" customFormat="1" x14ac:dyDescent="0.2">
      <c r="A303" s="43" t="s">
        <v>407</v>
      </c>
      <c r="B303" s="60">
        <v>0</v>
      </c>
      <c r="C303" s="60">
        <v>0</v>
      </c>
      <c r="D303" s="60">
        <v>0</v>
      </c>
      <c r="E303" s="60">
        <v>0</v>
      </c>
      <c r="F303" s="60">
        <v>0</v>
      </c>
      <c r="G303" s="60">
        <v>0</v>
      </c>
      <c r="H303" s="60">
        <v>0</v>
      </c>
      <c r="I303" s="60">
        <v>0</v>
      </c>
      <c r="J303" s="60">
        <v>0</v>
      </c>
      <c r="K303" s="60">
        <v>0</v>
      </c>
      <c r="L303" s="60">
        <v>0</v>
      </c>
      <c r="M303" s="60">
        <v>0</v>
      </c>
      <c r="N303" s="31">
        <f t="shared" si="173"/>
        <v>0</v>
      </c>
    </row>
    <row r="304" spans="1:14" s="46" customFormat="1" x14ac:dyDescent="0.2">
      <c r="A304" s="43" t="s">
        <v>408</v>
      </c>
      <c r="B304" s="60">
        <v>0</v>
      </c>
      <c r="C304" s="60">
        <v>0</v>
      </c>
      <c r="D304" s="60">
        <v>0</v>
      </c>
      <c r="E304" s="60">
        <v>0</v>
      </c>
      <c r="F304" s="60">
        <v>0</v>
      </c>
      <c r="G304" s="60">
        <v>0</v>
      </c>
      <c r="H304" s="60">
        <v>0</v>
      </c>
      <c r="I304" s="60">
        <v>0</v>
      </c>
      <c r="J304" s="60">
        <v>0</v>
      </c>
      <c r="K304" s="60">
        <v>0</v>
      </c>
      <c r="L304" s="60">
        <v>0</v>
      </c>
      <c r="M304" s="60">
        <v>0</v>
      </c>
      <c r="N304" s="31">
        <f t="shared" si="173"/>
        <v>0</v>
      </c>
    </row>
    <row r="305" spans="1:14" s="46" customFormat="1" x14ac:dyDescent="0.2">
      <c r="A305" s="43" t="s">
        <v>409</v>
      </c>
      <c r="B305" s="60">
        <v>0</v>
      </c>
      <c r="C305" s="60">
        <v>0</v>
      </c>
      <c r="D305" s="60">
        <v>0</v>
      </c>
      <c r="E305" s="60">
        <v>0</v>
      </c>
      <c r="F305" s="60">
        <v>0</v>
      </c>
      <c r="G305" s="60">
        <v>0</v>
      </c>
      <c r="H305" s="60">
        <v>0</v>
      </c>
      <c r="I305" s="60">
        <v>0</v>
      </c>
      <c r="J305" s="60">
        <v>0</v>
      </c>
      <c r="K305" s="60">
        <v>0</v>
      </c>
      <c r="L305" s="60">
        <v>0</v>
      </c>
      <c r="M305" s="60">
        <v>0</v>
      </c>
      <c r="N305" s="31">
        <f t="shared" si="173"/>
        <v>0</v>
      </c>
    </row>
    <row r="306" spans="1:14" s="46" customFormat="1" x14ac:dyDescent="0.2">
      <c r="A306" s="47" t="s">
        <v>123</v>
      </c>
      <c r="B306" s="66">
        <f t="shared" ref="B306:C306" si="196">+B307+B310</f>
        <v>0</v>
      </c>
      <c r="C306" s="66">
        <f t="shared" si="196"/>
        <v>0</v>
      </c>
      <c r="D306" s="66">
        <f t="shared" ref="D306:M306" si="197">+D307+D310</f>
        <v>0</v>
      </c>
      <c r="E306" s="66">
        <f t="shared" si="197"/>
        <v>0</v>
      </c>
      <c r="F306" s="66">
        <f t="shared" si="197"/>
        <v>0</v>
      </c>
      <c r="G306" s="66">
        <f t="shared" si="197"/>
        <v>0</v>
      </c>
      <c r="H306" s="66">
        <f t="shared" si="197"/>
        <v>0</v>
      </c>
      <c r="I306" s="66">
        <f t="shared" si="197"/>
        <v>0</v>
      </c>
      <c r="J306" s="66">
        <f t="shared" si="197"/>
        <v>0</v>
      </c>
      <c r="K306" s="66">
        <f t="shared" si="197"/>
        <v>0</v>
      </c>
      <c r="L306" s="66">
        <f t="shared" si="197"/>
        <v>0</v>
      </c>
      <c r="M306" s="66">
        <f t="shared" si="197"/>
        <v>0</v>
      </c>
      <c r="N306" s="31">
        <f t="shared" si="173"/>
        <v>0</v>
      </c>
    </row>
    <row r="307" spans="1:14" s="46" customFormat="1" x14ac:dyDescent="0.2">
      <c r="A307" s="47" t="s">
        <v>137</v>
      </c>
      <c r="B307" s="66">
        <f t="shared" ref="B307:C307" si="198">+B308+B309</f>
        <v>0</v>
      </c>
      <c r="C307" s="66">
        <f t="shared" si="198"/>
        <v>0</v>
      </c>
      <c r="D307" s="66">
        <f t="shared" ref="D307:M307" si="199">+D308+D309</f>
        <v>0</v>
      </c>
      <c r="E307" s="66">
        <f t="shared" si="199"/>
        <v>0</v>
      </c>
      <c r="F307" s="66">
        <f t="shared" si="199"/>
        <v>0</v>
      </c>
      <c r="G307" s="66">
        <f t="shared" si="199"/>
        <v>0</v>
      </c>
      <c r="H307" s="66">
        <f t="shared" si="199"/>
        <v>0</v>
      </c>
      <c r="I307" s="66">
        <f t="shared" si="199"/>
        <v>0</v>
      </c>
      <c r="J307" s="66">
        <f t="shared" si="199"/>
        <v>0</v>
      </c>
      <c r="K307" s="66">
        <f t="shared" si="199"/>
        <v>0</v>
      </c>
      <c r="L307" s="66">
        <f t="shared" si="199"/>
        <v>0</v>
      </c>
      <c r="M307" s="66">
        <f t="shared" si="199"/>
        <v>0</v>
      </c>
      <c r="N307" s="31">
        <f t="shared" si="173"/>
        <v>0</v>
      </c>
    </row>
    <row r="308" spans="1:14" s="46" customFormat="1" x14ac:dyDescent="0.2">
      <c r="A308" s="43" t="s">
        <v>410</v>
      </c>
      <c r="B308" s="60">
        <v>0</v>
      </c>
      <c r="C308" s="60">
        <v>0</v>
      </c>
      <c r="D308" s="60">
        <v>0</v>
      </c>
      <c r="E308" s="60">
        <v>0</v>
      </c>
      <c r="F308" s="60">
        <v>0</v>
      </c>
      <c r="G308" s="60">
        <v>0</v>
      </c>
      <c r="H308" s="60">
        <v>0</v>
      </c>
      <c r="I308" s="60">
        <v>0</v>
      </c>
      <c r="J308" s="60">
        <v>0</v>
      </c>
      <c r="K308" s="60">
        <v>0</v>
      </c>
      <c r="L308" s="60">
        <v>0</v>
      </c>
      <c r="M308" s="60">
        <v>0</v>
      </c>
      <c r="N308" s="31">
        <f t="shared" si="173"/>
        <v>0</v>
      </c>
    </row>
    <row r="309" spans="1:14" s="46" customFormat="1" x14ac:dyDescent="0.2">
      <c r="A309" s="43" t="s">
        <v>411</v>
      </c>
      <c r="B309" s="60">
        <v>0</v>
      </c>
      <c r="C309" s="60">
        <v>0</v>
      </c>
      <c r="D309" s="60">
        <v>0</v>
      </c>
      <c r="E309" s="60">
        <v>0</v>
      </c>
      <c r="F309" s="60">
        <v>0</v>
      </c>
      <c r="G309" s="60">
        <v>0</v>
      </c>
      <c r="H309" s="60">
        <v>0</v>
      </c>
      <c r="I309" s="60">
        <v>0</v>
      </c>
      <c r="J309" s="60">
        <v>0</v>
      </c>
      <c r="K309" s="60">
        <v>0</v>
      </c>
      <c r="L309" s="60">
        <v>0</v>
      </c>
      <c r="M309" s="60">
        <v>0</v>
      </c>
      <c r="N309" s="31">
        <f t="shared" si="173"/>
        <v>0</v>
      </c>
    </row>
    <row r="310" spans="1:14" s="46" customFormat="1" x14ac:dyDescent="0.2">
      <c r="A310" s="47" t="s">
        <v>138</v>
      </c>
      <c r="B310" s="66">
        <f t="shared" ref="B310:C310" si="200">+B311+B312</f>
        <v>0</v>
      </c>
      <c r="C310" s="66">
        <f t="shared" si="200"/>
        <v>0</v>
      </c>
      <c r="D310" s="66">
        <f t="shared" ref="D310:M310" si="201">+D311+D312</f>
        <v>0</v>
      </c>
      <c r="E310" s="66">
        <f t="shared" si="201"/>
        <v>0</v>
      </c>
      <c r="F310" s="66">
        <f t="shared" si="201"/>
        <v>0</v>
      </c>
      <c r="G310" s="66">
        <f t="shared" si="201"/>
        <v>0</v>
      </c>
      <c r="H310" s="66">
        <f t="shared" si="201"/>
        <v>0</v>
      </c>
      <c r="I310" s="66">
        <f t="shared" si="201"/>
        <v>0</v>
      </c>
      <c r="J310" s="66">
        <f t="shared" si="201"/>
        <v>0</v>
      </c>
      <c r="K310" s="66">
        <f t="shared" si="201"/>
        <v>0</v>
      </c>
      <c r="L310" s="66">
        <f t="shared" si="201"/>
        <v>0</v>
      </c>
      <c r="M310" s="66">
        <f t="shared" si="201"/>
        <v>0</v>
      </c>
      <c r="N310" s="31">
        <f t="shared" si="173"/>
        <v>0</v>
      </c>
    </row>
    <row r="311" spans="1:14" s="46" customFormat="1" x14ac:dyDescent="0.2">
      <c r="A311" s="43" t="s">
        <v>412</v>
      </c>
      <c r="B311" s="60">
        <v>0</v>
      </c>
      <c r="C311" s="60">
        <v>0</v>
      </c>
      <c r="D311" s="60">
        <v>0</v>
      </c>
      <c r="E311" s="60">
        <v>0</v>
      </c>
      <c r="F311" s="60">
        <v>0</v>
      </c>
      <c r="G311" s="60">
        <v>0</v>
      </c>
      <c r="H311" s="60">
        <v>0</v>
      </c>
      <c r="I311" s="60">
        <v>0</v>
      </c>
      <c r="J311" s="60">
        <v>0</v>
      </c>
      <c r="K311" s="60">
        <v>0</v>
      </c>
      <c r="L311" s="60">
        <v>0</v>
      </c>
      <c r="M311" s="60">
        <v>0</v>
      </c>
      <c r="N311" s="31">
        <f t="shared" si="173"/>
        <v>0</v>
      </c>
    </row>
    <row r="312" spans="1:14" s="46" customFormat="1" x14ac:dyDescent="0.2">
      <c r="A312" s="43" t="s">
        <v>413</v>
      </c>
      <c r="B312" s="60">
        <v>0</v>
      </c>
      <c r="C312" s="60">
        <v>0</v>
      </c>
      <c r="D312" s="60">
        <v>0</v>
      </c>
      <c r="E312" s="60">
        <v>0</v>
      </c>
      <c r="F312" s="60">
        <v>0</v>
      </c>
      <c r="G312" s="60">
        <v>0</v>
      </c>
      <c r="H312" s="60">
        <v>0</v>
      </c>
      <c r="I312" s="60">
        <v>0</v>
      </c>
      <c r="J312" s="60">
        <v>0</v>
      </c>
      <c r="K312" s="60">
        <v>0</v>
      </c>
      <c r="L312" s="60">
        <v>0</v>
      </c>
      <c r="M312" s="60">
        <v>0</v>
      </c>
      <c r="N312" s="31">
        <f t="shared" si="173"/>
        <v>0</v>
      </c>
    </row>
    <row r="313" spans="1:14" s="46" customFormat="1" x14ac:dyDescent="0.2">
      <c r="A313" s="47" t="s">
        <v>124</v>
      </c>
      <c r="B313" s="66">
        <f t="shared" ref="B313:C313" si="202">+B314+B325</f>
        <v>0</v>
      </c>
      <c r="C313" s="66">
        <f t="shared" si="202"/>
        <v>0</v>
      </c>
      <c r="D313" s="66">
        <f t="shared" ref="D313:M313" si="203">+D314+D325</f>
        <v>0</v>
      </c>
      <c r="E313" s="66">
        <f t="shared" si="203"/>
        <v>0</v>
      </c>
      <c r="F313" s="66">
        <f t="shared" si="203"/>
        <v>0</v>
      </c>
      <c r="G313" s="66">
        <f t="shared" si="203"/>
        <v>0</v>
      </c>
      <c r="H313" s="66">
        <f t="shared" si="203"/>
        <v>0</v>
      </c>
      <c r="I313" s="66">
        <f t="shared" si="203"/>
        <v>0</v>
      </c>
      <c r="J313" s="66">
        <f t="shared" si="203"/>
        <v>0</v>
      </c>
      <c r="K313" s="66">
        <f t="shared" si="203"/>
        <v>0</v>
      </c>
      <c r="L313" s="66">
        <f t="shared" si="203"/>
        <v>0</v>
      </c>
      <c r="M313" s="66">
        <f t="shared" si="203"/>
        <v>0</v>
      </c>
      <c r="N313" s="31">
        <f t="shared" si="173"/>
        <v>0</v>
      </c>
    </row>
    <row r="314" spans="1:14" s="46" customFormat="1" x14ac:dyDescent="0.2">
      <c r="A314" s="47" t="s">
        <v>139</v>
      </c>
      <c r="B314" s="66">
        <f t="shared" ref="B314:C314" si="204">+B315+B316+B321</f>
        <v>0</v>
      </c>
      <c r="C314" s="66">
        <f t="shared" si="204"/>
        <v>0</v>
      </c>
      <c r="D314" s="66">
        <f t="shared" ref="D314:M314" si="205">+D315+D316+D321</f>
        <v>0</v>
      </c>
      <c r="E314" s="66">
        <f t="shared" si="205"/>
        <v>0</v>
      </c>
      <c r="F314" s="66">
        <f t="shared" si="205"/>
        <v>0</v>
      </c>
      <c r="G314" s="66">
        <f t="shared" si="205"/>
        <v>0</v>
      </c>
      <c r="H314" s="66">
        <f t="shared" si="205"/>
        <v>0</v>
      </c>
      <c r="I314" s="66">
        <f t="shared" si="205"/>
        <v>0</v>
      </c>
      <c r="J314" s="66">
        <f t="shared" si="205"/>
        <v>0</v>
      </c>
      <c r="K314" s="66">
        <f t="shared" si="205"/>
        <v>0</v>
      </c>
      <c r="L314" s="66">
        <f t="shared" si="205"/>
        <v>0</v>
      </c>
      <c r="M314" s="66">
        <f t="shared" si="205"/>
        <v>0</v>
      </c>
      <c r="N314" s="31">
        <f t="shared" si="173"/>
        <v>0</v>
      </c>
    </row>
    <row r="315" spans="1:14" s="46" customFormat="1" ht="33.75" x14ac:dyDescent="0.2">
      <c r="A315" s="65" t="s">
        <v>414</v>
      </c>
      <c r="B315" s="60">
        <v>0</v>
      </c>
      <c r="C315" s="60">
        <v>0</v>
      </c>
      <c r="D315" s="60">
        <v>0</v>
      </c>
      <c r="E315" s="60">
        <v>0</v>
      </c>
      <c r="F315" s="60">
        <v>0</v>
      </c>
      <c r="G315" s="60">
        <v>0</v>
      </c>
      <c r="H315" s="60">
        <v>0</v>
      </c>
      <c r="I315" s="60">
        <v>0</v>
      </c>
      <c r="J315" s="60">
        <v>0</v>
      </c>
      <c r="K315" s="60">
        <v>0</v>
      </c>
      <c r="L315" s="60">
        <v>0</v>
      </c>
      <c r="M315" s="60">
        <v>0</v>
      </c>
      <c r="N315" s="31">
        <f t="shared" si="173"/>
        <v>0</v>
      </c>
    </row>
    <row r="316" spans="1:14" s="46" customFormat="1" x14ac:dyDescent="0.2">
      <c r="A316" s="47" t="s">
        <v>415</v>
      </c>
      <c r="B316" s="66">
        <f t="shared" ref="B316:C316" si="206">+B317+B318</f>
        <v>0</v>
      </c>
      <c r="C316" s="66">
        <f t="shared" si="206"/>
        <v>0</v>
      </c>
      <c r="D316" s="66">
        <f t="shared" ref="D316:M316" si="207">+D317+D318</f>
        <v>0</v>
      </c>
      <c r="E316" s="66">
        <f t="shared" si="207"/>
        <v>0</v>
      </c>
      <c r="F316" s="66">
        <f t="shared" si="207"/>
        <v>0</v>
      </c>
      <c r="G316" s="66">
        <f t="shared" si="207"/>
        <v>0</v>
      </c>
      <c r="H316" s="66">
        <f t="shared" si="207"/>
        <v>0</v>
      </c>
      <c r="I316" s="66">
        <f t="shared" si="207"/>
        <v>0</v>
      </c>
      <c r="J316" s="66">
        <f t="shared" si="207"/>
        <v>0</v>
      </c>
      <c r="K316" s="66">
        <f t="shared" si="207"/>
        <v>0</v>
      </c>
      <c r="L316" s="66">
        <f t="shared" si="207"/>
        <v>0</v>
      </c>
      <c r="M316" s="66">
        <f t="shared" si="207"/>
        <v>0</v>
      </c>
      <c r="N316" s="31">
        <f t="shared" si="173"/>
        <v>0</v>
      </c>
    </row>
    <row r="317" spans="1:14" s="46" customFormat="1" x14ac:dyDescent="0.2">
      <c r="A317" s="43" t="s">
        <v>416</v>
      </c>
      <c r="B317" s="60">
        <v>0</v>
      </c>
      <c r="C317" s="60">
        <v>0</v>
      </c>
      <c r="D317" s="60">
        <v>0</v>
      </c>
      <c r="E317" s="60">
        <v>0</v>
      </c>
      <c r="F317" s="60">
        <v>0</v>
      </c>
      <c r="G317" s="60">
        <v>0</v>
      </c>
      <c r="H317" s="60">
        <v>0</v>
      </c>
      <c r="I317" s="60">
        <v>0</v>
      </c>
      <c r="J317" s="60">
        <v>0</v>
      </c>
      <c r="K317" s="60">
        <v>0</v>
      </c>
      <c r="L317" s="60">
        <v>0</v>
      </c>
      <c r="M317" s="60">
        <v>0</v>
      </c>
      <c r="N317" s="31">
        <f t="shared" si="173"/>
        <v>0</v>
      </c>
    </row>
    <row r="318" spans="1:14" s="46" customFormat="1" x14ac:dyDescent="0.2">
      <c r="A318" s="43" t="s">
        <v>417</v>
      </c>
      <c r="B318" s="66">
        <f t="shared" ref="B318:C318" si="208">+B319+B320</f>
        <v>0</v>
      </c>
      <c r="C318" s="66">
        <f t="shared" si="208"/>
        <v>0</v>
      </c>
      <c r="D318" s="66">
        <f t="shared" ref="D318:M318" si="209">+D319+D320</f>
        <v>0</v>
      </c>
      <c r="E318" s="66">
        <f t="shared" si="209"/>
        <v>0</v>
      </c>
      <c r="F318" s="66">
        <f t="shared" si="209"/>
        <v>0</v>
      </c>
      <c r="G318" s="66">
        <f t="shared" si="209"/>
        <v>0</v>
      </c>
      <c r="H318" s="66">
        <f t="shared" si="209"/>
        <v>0</v>
      </c>
      <c r="I318" s="66">
        <f t="shared" si="209"/>
        <v>0</v>
      </c>
      <c r="J318" s="66">
        <f t="shared" si="209"/>
        <v>0</v>
      </c>
      <c r="K318" s="66">
        <f t="shared" si="209"/>
        <v>0</v>
      </c>
      <c r="L318" s="66">
        <f t="shared" si="209"/>
        <v>0</v>
      </c>
      <c r="M318" s="66">
        <f t="shared" si="209"/>
        <v>0</v>
      </c>
      <c r="N318" s="31">
        <f t="shared" si="173"/>
        <v>0</v>
      </c>
    </row>
    <row r="319" spans="1:14" s="46" customFormat="1" x14ac:dyDescent="0.2">
      <c r="A319" s="43" t="s">
        <v>418</v>
      </c>
      <c r="B319" s="60">
        <v>0</v>
      </c>
      <c r="C319" s="60">
        <v>0</v>
      </c>
      <c r="D319" s="60">
        <v>0</v>
      </c>
      <c r="E319" s="60">
        <v>0</v>
      </c>
      <c r="F319" s="60">
        <v>0</v>
      </c>
      <c r="G319" s="60">
        <v>0</v>
      </c>
      <c r="H319" s="60">
        <v>0</v>
      </c>
      <c r="I319" s="60">
        <v>0</v>
      </c>
      <c r="J319" s="60">
        <v>0</v>
      </c>
      <c r="K319" s="60">
        <v>0</v>
      </c>
      <c r="L319" s="60">
        <v>0</v>
      </c>
      <c r="M319" s="60">
        <v>0</v>
      </c>
      <c r="N319" s="31">
        <f t="shared" si="173"/>
        <v>0</v>
      </c>
    </row>
    <row r="320" spans="1:14" s="46" customFormat="1" x14ac:dyDescent="0.2">
      <c r="A320" s="43" t="s">
        <v>419</v>
      </c>
      <c r="B320" s="60">
        <v>0</v>
      </c>
      <c r="C320" s="60">
        <v>0</v>
      </c>
      <c r="D320" s="60">
        <v>0</v>
      </c>
      <c r="E320" s="60">
        <v>0</v>
      </c>
      <c r="F320" s="60">
        <v>0</v>
      </c>
      <c r="G320" s="60">
        <v>0</v>
      </c>
      <c r="H320" s="60">
        <v>0</v>
      </c>
      <c r="I320" s="60">
        <v>0</v>
      </c>
      <c r="J320" s="60">
        <v>0</v>
      </c>
      <c r="K320" s="60">
        <v>0</v>
      </c>
      <c r="L320" s="60">
        <v>0</v>
      </c>
      <c r="M320" s="60">
        <v>0</v>
      </c>
      <c r="N320" s="31">
        <f t="shared" si="173"/>
        <v>0</v>
      </c>
    </row>
    <row r="321" spans="1:14" s="46" customFormat="1" x14ac:dyDescent="0.2">
      <c r="A321" s="47" t="s">
        <v>420</v>
      </c>
      <c r="B321" s="66">
        <f t="shared" ref="B321:C321" si="210">+B322+B323+B324</f>
        <v>0</v>
      </c>
      <c r="C321" s="66">
        <f t="shared" si="210"/>
        <v>0</v>
      </c>
      <c r="D321" s="66">
        <f t="shared" ref="D321:M321" si="211">+D322+D323+D324</f>
        <v>0</v>
      </c>
      <c r="E321" s="66">
        <f t="shared" si="211"/>
        <v>0</v>
      </c>
      <c r="F321" s="66">
        <f t="shared" si="211"/>
        <v>0</v>
      </c>
      <c r="G321" s="66">
        <f t="shared" si="211"/>
        <v>0</v>
      </c>
      <c r="H321" s="66">
        <f t="shared" si="211"/>
        <v>0</v>
      </c>
      <c r="I321" s="66">
        <f t="shared" si="211"/>
        <v>0</v>
      </c>
      <c r="J321" s="66">
        <f t="shared" si="211"/>
        <v>0</v>
      </c>
      <c r="K321" s="66">
        <f t="shared" si="211"/>
        <v>0</v>
      </c>
      <c r="L321" s="66">
        <f t="shared" si="211"/>
        <v>0</v>
      </c>
      <c r="M321" s="66">
        <f t="shared" si="211"/>
        <v>0</v>
      </c>
      <c r="N321" s="31">
        <f t="shared" si="173"/>
        <v>0</v>
      </c>
    </row>
    <row r="322" spans="1:14" s="46" customFormat="1" x14ac:dyDescent="0.2">
      <c r="A322" s="43" t="s">
        <v>421</v>
      </c>
      <c r="B322" s="60">
        <v>0</v>
      </c>
      <c r="C322" s="60">
        <v>0</v>
      </c>
      <c r="D322" s="60">
        <v>0</v>
      </c>
      <c r="E322" s="60">
        <v>0</v>
      </c>
      <c r="F322" s="60">
        <v>0</v>
      </c>
      <c r="G322" s="60">
        <v>0</v>
      </c>
      <c r="H322" s="60">
        <v>0</v>
      </c>
      <c r="I322" s="60">
        <v>0</v>
      </c>
      <c r="J322" s="60">
        <v>0</v>
      </c>
      <c r="K322" s="60">
        <v>0</v>
      </c>
      <c r="L322" s="60">
        <v>0</v>
      </c>
      <c r="M322" s="60">
        <v>0</v>
      </c>
      <c r="N322" s="31">
        <f t="shared" si="173"/>
        <v>0</v>
      </c>
    </row>
    <row r="323" spans="1:14" s="46" customFormat="1" x14ac:dyDescent="0.2">
      <c r="A323" s="43" t="s">
        <v>422</v>
      </c>
      <c r="B323" s="60">
        <v>0</v>
      </c>
      <c r="C323" s="60">
        <v>0</v>
      </c>
      <c r="D323" s="60">
        <v>0</v>
      </c>
      <c r="E323" s="60">
        <v>0</v>
      </c>
      <c r="F323" s="60">
        <v>0</v>
      </c>
      <c r="G323" s="60">
        <v>0</v>
      </c>
      <c r="H323" s="60">
        <v>0</v>
      </c>
      <c r="I323" s="60">
        <v>0</v>
      </c>
      <c r="J323" s="60">
        <v>0</v>
      </c>
      <c r="K323" s="60">
        <v>0</v>
      </c>
      <c r="L323" s="60">
        <v>0</v>
      </c>
      <c r="M323" s="60">
        <v>0</v>
      </c>
      <c r="N323" s="31">
        <f t="shared" si="173"/>
        <v>0</v>
      </c>
    </row>
    <row r="324" spans="1:14" s="46" customFormat="1" x14ac:dyDescent="0.2">
      <c r="A324" s="43" t="s">
        <v>423</v>
      </c>
      <c r="B324" s="60">
        <v>0</v>
      </c>
      <c r="C324" s="60">
        <v>0</v>
      </c>
      <c r="D324" s="60">
        <v>0</v>
      </c>
      <c r="E324" s="60">
        <v>0</v>
      </c>
      <c r="F324" s="60">
        <v>0</v>
      </c>
      <c r="G324" s="60">
        <v>0</v>
      </c>
      <c r="H324" s="60">
        <v>0</v>
      </c>
      <c r="I324" s="60">
        <v>0</v>
      </c>
      <c r="J324" s="60">
        <v>0</v>
      </c>
      <c r="K324" s="60">
        <v>0</v>
      </c>
      <c r="L324" s="60">
        <v>0</v>
      </c>
      <c r="M324" s="60">
        <v>0</v>
      </c>
      <c r="N324" s="31">
        <f t="shared" si="173"/>
        <v>0</v>
      </c>
    </row>
    <row r="325" spans="1:14" s="46" customFormat="1" x14ac:dyDescent="0.2">
      <c r="A325" s="43" t="s">
        <v>140</v>
      </c>
      <c r="B325" s="63">
        <v>0</v>
      </c>
      <c r="C325" s="63">
        <v>0</v>
      </c>
      <c r="D325" s="63">
        <v>0</v>
      </c>
      <c r="E325" s="63">
        <v>0</v>
      </c>
      <c r="F325" s="63">
        <v>0</v>
      </c>
      <c r="G325" s="63">
        <v>0</v>
      </c>
      <c r="H325" s="63">
        <v>0</v>
      </c>
      <c r="I325" s="63">
        <v>0</v>
      </c>
      <c r="J325" s="63">
        <v>0</v>
      </c>
      <c r="K325" s="63">
        <v>0</v>
      </c>
      <c r="L325" s="63">
        <v>0</v>
      </c>
      <c r="M325" s="63">
        <v>0</v>
      </c>
      <c r="N325" s="31">
        <f t="shared" si="173"/>
        <v>0</v>
      </c>
    </row>
    <row r="326" spans="1:14" s="46" customFormat="1" ht="33.75" x14ac:dyDescent="0.2">
      <c r="A326" s="64" t="s">
        <v>125</v>
      </c>
      <c r="B326" s="66">
        <f t="shared" ref="B326:C326" si="212">+B327+B328</f>
        <v>2</v>
      </c>
      <c r="C326" s="66">
        <f t="shared" si="212"/>
        <v>0</v>
      </c>
      <c r="D326" s="66">
        <f t="shared" ref="D326:M326" si="213">+D327+D328</f>
        <v>0</v>
      </c>
      <c r="E326" s="66">
        <f t="shared" si="213"/>
        <v>0</v>
      </c>
      <c r="F326" s="66">
        <f t="shared" si="213"/>
        <v>0</v>
      </c>
      <c r="G326" s="66">
        <f t="shared" si="213"/>
        <v>0</v>
      </c>
      <c r="H326" s="66">
        <f t="shared" si="213"/>
        <v>0</v>
      </c>
      <c r="I326" s="66">
        <f t="shared" si="213"/>
        <v>1</v>
      </c>
      <c r="J326" s="66">
        <f t="shared" si="213"/>
        <v>0</v>
      </c>
      <c r="K326" s="66">
        <f t="shared" si="213"/>
        <v>3</v>
      </c>
      <c r="L326" s="66">
        <f t="shared" si="213"/>
        <v>0</v>
      </c>
      <c r="M326" s="66">
        <f t="shared" si="213"/>
        <v>0</v>
      </c>
      <c r="N326" s="31">
        <f t="shared" si="173"/>
        <v>6</v>
      </c>
    </row>
    <row r="327" spans="1:14" s="46" customFormat="1" x14ac:dyDescent="0.2">
      <c r="A327" s="43" t="s">
        <v>424</v>
      </c>
      <c r="B327" s="60">
        <v>0</v>
      </c>
      <c r="C327" s="60">
        <v>0</v>
      </c>
      <c r="D327" s="60">
        <v>0</v>
      </c>
      <c r="E327" s="60">
        <v>0</v>
      </c>
      <c r="F327" s="60">
        <v>0</v>
      </c>
      <c r="G327" s="60">
        <v>0</v>
      </c>
      <c r="H327" s="60">
        <v>0</v>
      </c>
      <c r="I327" s="60">
        <v>0</v>
      </c>
      <c r="J327" s="60">
        <v>0</v>
      </c>
      <c r="K327" s="60">
        <v>0</v>
      </c>
      <c r="L327" s="60">
        <v>0</v>
      </c>
      <c r="M327" s="60">
        <v>0</v>
      </c>
      <c r="N327" s="31">
        <f t="shared" si="173"/>
        <v>0</v>
      </c>
    </row>
    <row r="328" spans="1:14" s="46" customFormat="1" x14ac:dyDescent="0.2">
      <c r="A328" s="43" t="s">
        <v>425</v>
      </c>
      <c r="B328" s="60">
        <v>2</v>
      </c>
      <c r="C328" s="60">
        <v>0</v>
      </c>
      <c r="D328" s="60">
        <v>0</v>
      </c>
      <c r="E328" s="60">
        <v>0</v>
      </c>
      <c r="F328" s="60">
        <v>0</v>
      </c>
      <c r="G328" s="60">
        <v>0</v>
      </c>
      <c r="H328" s="60">
        <v>0</v>
      </c>
      <c r="I328" s="60">
        <v>1</v>
      </c>
      <c r="J328" s="60">
        <v>0</v>
      </c>
      <c r="K328" s="60">
        <v>3</v>
      </c>
      <c r="L328" s="60">
        <v>0</v>
      </c>
      <c r="M328" s="60">
        <v>0</v>
      </c>
      <c r="N328" s="31">
        <f t="shared" si="173"/>
        <v>6</v>
      </c>
    </row>
    <row r="329" spans="1:14" s="46" customFormat="1" x14ac:dyDescent="0.2">
      <c r="A329" s="47" t="s">
        <v>109</v>
      </c>
      <c r="B329" s="66">
        <f t="shared" ref="B329:C329" si="214">+B330+B331</f>
        <v>0</v>
      </c>
      <c r="C329" s="66">
        <f t="shared" si="214"/>
        <v>0</v>
      </c>
      <c r="D329" s="66">
        <f t="shared" ref="D329:M329" si="215">+D330+D331</f>
        <v>0</v>
      </c>
      <c r="E329" s="66">
        <f t="shared" si="215"/>
        <v>0</v>
      </c>
      <c r="F329" s="66">
        <f t="shared" si="215"/>
        <v>0</v>
      </c>
      <c r="G329" s="66">
        <f t="shared" si="215"/>
        <v>0</v>
      </c>
      <c r="H329" s="66">
        <f t="shared" si="215"/>
        <v>0</v>
      </c>
      <c r="I329" s="66">
        <f t="shared" si="215"/>
        <v>0</v>
      </c>
      <c r="J329" s="66">
        <f t="shared" si="215"/>
        <v>0</v>
      </c>
      <c r="K329" s="66">
        <f t="shared" si="215"/>
        <v>0</v>
      </c>
      <c r="L329" s="66">
        <f t="shared" si="215"/>
        <v>0</v>
      </c>
      <c r="M329" s="66">
        <f t="shared" si="215"/>
        <v>0</v>
      </c>
      <c r="N329" s="31">
        <f t="shared" ref="N329:N375" si="216">SUM(B329:M329)</f>
        <v>0</v>
      </c>
    </row>
    <row r="330" spans="1:14" s="46" customFormat="1" x14ac:dyDescent="0.2">
      <c r="A330" s="43" t="s">
        <v>426</v>
      </c>
      <c r="B330" s="60">
        <v>0</v>
      </c>
      <c r="C330" s="60">
        <v>0</v>
      </c>
      <c r="D330" s="60">
        <v>0</v>
      </c>
      <c r="E330" s="60">
        <v>0</v>
      </c>
      <c r="F330" s="60">
        <v>0</v>
      </c>
      <c r="G330" s="60">
        <v>0</v>
      </c>
      <c r="H330" s="60">
        <v>0</v>
      </c>
      <c r="I330" s="60">
        <v>0</v>
      </c>
      <c r="J330" s="60">
        <v>0</v>
      </c>
      <c r="K330" s="60">
        <v>0</v>
      </c>
      <c r="L330" s="60">
        <v>0</v>
      </c>
      <c r="M330" s="60">
        <v>0</v>
      </c>
      <c r="N330" s="31">
        <f t="shared" si="216"/>
        <v>0</v>
      </c>
    </row>
    <row r="331" spans="1:14" s="46" customFormat="1" x14ac:dyDescent="0.2">
      <c r="A331" s="51" t="s">
        <v>427</v>
      </c>
      <c r="B331" s="60">
        <v>0</v>
      </c>
      <c r="C331" s="60">
        <v>0</v>
      </c>
      <c r="D331" s="60">
        <v>0</v>
      </c>
      <c r="E331" s="60">
        <v>0</v>
      </c>
      <c r="F331" s="60">
        <v>0</v>
      </c>
      <c r="G331" s="60">
        <v>0</v>
      </c>
      <c r="H331" s="60">
        <v>0</v>
      </c>
      <c r="I331" s="60">
        <v>0</v>
      </c>
      <c r="J331" s="60">
        <v>0</v>
      </c>
      <c r="K331" s="60">
        <v>0</v>
      </c>
      <c r="L331" s="60">
        <v>0</v>
      </c>
      <c r="M331" s="60">
        <v>0</v>
      </c>
      <c r="N331" s="31">
        <f t="shared" si="216"/>
        <v>0</v>
      </c>
    </row>
    <row r="332" spans="1:14" s="46" customFormat="1" x14ac:dyDescent="0.2">
      <c r="A332" s="43" t="s">
        <v>428</v>
      </c>
      <c r="B332" s="60">
        <v>0</v>
      </c>
      <c r="C332" s="60">
        <v>0</v>
      </c>
      <c r="D332" s="60">
        <v>0</v>
      </c>
      <c r="E332" s="60">
        <v>0</v>
      </c>
      <c r="F332" s="60">
        <v>0</v>
      </c>
      <c r="G332" s="60">
        <v>0</v>
      </c>
      <c r="H332" s="60">
        <v>0</v>
      </c>
      <c r="I332" s="60">
        <v>0</v>
      </c>
      <c r="J332" s="60">
        <v>0</v>
      </c>
      <c r="K332" s="60">
        <v>0</v>
      </c>
      <c r="L332" s="60">
        <v>0</v>
      </c>
      <c r="M332" s="60">
        <v>0</v>
      </c>
      <c r="N332" s="31">
        <f t="shared" si="216"/>
        <v>0</v>
      </c>
    </row>
    <row r="333" spans="1:14" s="46" customFormat="1" x14ac:dyDescent="0.2">
      <c r="A333" s="43" t="s">
        <v>429</v>
      </c>
      <c r="B333" s="60">
        <v>0</v>
      </c>
      <c r="C333" s="60">
        <v>0</v>
      </c>
      <c r="D333" s="60">
        <v>0</v>
      </c>
      <c r="E333" s="60">
        <v>0</v>
      </c>
      <c r="F333" s="60">
        <v>0</v>
      </c>
      <c r="G333" s="60">
        <v>0</v>
      </c>
      <c r="H333" s="60">
        <v>0</v>
      </c>
      <c r="I333" s="60">
        <v>0</v>
      </c>
      <c r="J333" s="60">
        <v>0</v>
      </c>
      <c r="K333" s="60">
        <v>0</v>
      </c>
      <c r="L333" s="60">
        <v>0</v>
      </c>
      <c r="M333" s="60">
        <v>0</v>
      </c>
      <c r="N333" s="31">
        <f t="shared" si="216"/>
        <v>0</v>
      </c>
    </row>
    <row r="334" spans="1:14" s="46" customFormat="1" x14ac:dyDescent="0.2">
      <c r="A334" s="47" t="s">
        <v>110</v>
      </c>
      <c r="B334" s="66">
        <f t="shared" ref="B334:C334" si="217">+B335+B338+B339</f>
        <v>0</v>
      </c>
      <c r="C334" s="66">
        <f t="shared" si="217"/>
        <v>0</v>
      </c>
      <c r="D334" s="66">
        <f t="shared" ref="D334:M334" si="218">+D335+D338+D339</f>
        <v>0</v>
      </c>
      <c r="E334" s="66">
        <f t="shared" si="218"/>
        <v>0</v>
      </c>
      <c r="F334" s="66">
        <f t="shared" si="218"/>
        <v>0</v>
      </c>
      <c r="G334" s="66">
        <f t="shared" si="218"/>
        <v>0</v>
      </c>
      <c r="H334" s="66">
        <f t="shared" si="218"/>
        <v>0</v>
      </c>
      <c r="I334" s="66">
        <f t="shared" si="218"/>
        <v>0</v>
      </c>
      <c r="J334" s="66">
        <f t="shared" si="218"/>
        <v>0</v>
      </c>
      <c r="K334" s="66">
        <f t="shared" si="218"/>
        <v>0</v>
      </c>
      <c r="L334" s="66">
        <f t="shared" si="218"/>
        <v>0</v>
      </c>
      <c r="M334" s="66">
        <f t="shared" si="218"/>
        <v>0</v>
      </c>
      <c r="N334" s="31">
        <f t="shared" si="216"/>
        <v>0</v>
      </c>
    </row>
    <row r="335" spans="1:14" s="46" customFormat="1" x14ac:dyDescent="0.2">
      <c r="A335" s="43" t="s">
        <v>430</v>
      </c>
      <c r="B335" s="66">
        <f>+B336+B337</f>
        <v>0</v>
      </c>
      <c r="C335" s="66">
        <f t="shared" ref="C335" si="219">+C336+C337</f>
        <v>0</v>
      </c>
      <c r="D335" s="66">
        <f t="shared" ref="D335:M335" si="220">+D336+D337</f>
        <v>0</v>
      </c>
      <c r="E335" s="66">
        <f t="shared" si="220"/>
        <v>0</v>
      </c>
      <c r="F335" s="66">
        <f t="shared" si="220"/>
        <v>0</v>
      </c>
      <c r="G335" s="66">
        <f t="shared" si="220"/>
        <v>0</v>
      </c>
      <c r="H335" s="66">
        <f t="shared" si="220"/>
        <v>0</v>
      </c>
      <c r="I335" s="66">
        <f t="shared" si="220"/>
        <v>0</v>
      </c>
      <c r="J335" s="66">
        <f t="shared" si="220"/>
        <v>0</v>
      </c>
      <c r="K335" s="66">
        <f t="shared" si="220"/>
        <v>0</v>
      </c>
      <c r="L335" s="66">
        <f t="shared" si="220"/>
        <v>0</v>
      </c>
      <c r="M335" s="66">
        <f t="shared" si="220"/>
        <v>0</v>
      </c>
      <c r="N335" s="31">
        <f t="shared" si="216"/>
        <v>0</v>
      </c>
    </row>
    <row r="336" spans="1:14" s="46" customFormat="1" x14ac:dyDescent="0.2">
      <c r="A336" s="43" t="s">
        <v>431</v>
      </c>
      <c r="B336" s="60">
        <v>0</v>
      </c>
      <c r="C336" s="60">
        <v>0</v>
      </c>
      <c r="D336" s="60">
        <v>0</v>
      </c>
      <c r="E336" s="60">
        <v>0</v>
      </c>
      <c r="F336" s="60">
        <v>0</v>
      </c>
      <c r="G336" s="60">
        <v>0</v>
      </c>
      <c r="H336" s="60">
        <v>0</v>
      </c>
      <c r="I336" s="60">
        <v>0</v>
      </c>
      <c r="J336" s="60">
        <v>0</v>
      </c>
      <c r="K336" s="60">
        <v>0</v>
      </c>
      <c r="L336" s="60">
        <v>0</v>
      </c>
      <c r="M336" s="60">
        <v>0</v>
      </c>
      <c r="N336" s="31">
        <f t="shared" si="216"/>
        <v>0</v>
      </c>
    </row>
    <row r="337" spans="1:14" s="46" customFormat="1" x14ac:dyDescent="0.2">
      <c r="A337" s="43" t="s">
        <v>432</v>
      </c>
      <c r="B337" s="60">
        <v>0</v>
      </c>
      <c r="C337" s="60">
        <v>0</v>
      </c>
      <c r="D337" s="60">
        <v>0</v>
      </c>
      <c r="E337" s="60">
        <v>0</v>
      </c>
      <c r="F337" s="60">
        <v>0</v>
      </c>
      <c r="G337" s="60">
        <v>0</v>
      </c>
      <c r="H337" s="60">
        <v>0</v>
      </c>
      <c r="I337" s="60">
        <v>0</v>
      </c>
      <c r="J337" s="60">
        <v>0</v>
      </c>
      <c r="K337" s="60">
        <v>0</v>
      </c>
      <c r="L337" s="60">
        <v>0</v>
      </c>
      <c r="M337" s="60">
        <v>0</v>
      </c>
      <c r="N337" s="31">
        <f t="shared" si="216"/>
        <v>0</v>
      </c>
    </row>
    <row r="338" spans="1:14" s="46" customFormat="1" x14ac:dyDescent="0.2">
      <c r="A338" s="43" t="s">
        <v>433</v>
      </c>
      <c r="B338" s="60">
        <v>0</v>
      </c>
      <c r="C338" s="60">
        <v>0</v>
      </c>
      <c r="D338" s="60">
        <v>0</v>
      </c>
      <c r="E338" s="60">
        <v>0</v>
      </c>
      <c r="F338" s="60">
        <v>0</v>
      </c>
      <c r="G338" s="60">
        <v>0</v>
      </c>
      <c r="H338" s="60">
        <v>0</v>
      </c>
      <c r="I338" s="60">
        <v>0</v>
      </c>
      <c r="J338" s="60">
        <v>0</v>
      </c>
      <c r="K338" s="60">
        <v>0</v>
      </c>
      <c r="L338" s="60">
        <v>0</v>
      </c>
      <c r="M338" s="60">
        <v>0</v>
      </c>
      <c r="N338" s="31">
        <f t="shared" si="216"/>
        <v>0</v>
      </c>
    </row>
    <row r="339" spans="1:14" s="46" customFormat="1" x14ac:dyDescent="0.2">
      <c r="A339" s="43" t="s">
        <v>434</v>
      </c>
      <c r="B339" s="60">
        <v>0</v>
      </c>
      <c r="C339" s="60">
        <v>0</v>
      </c>
      <c r="D339" s="60">
        <v>0</v>
      </c>
      <c r="E339" s="60">
        <v>0</v>
      </c>
      <c r="F339" s="60">
        <v>0</v>
      </c>
      <c r="G339" s="60">
        <v>0</v>
      </c>
      <c r="H339" s="60">
        <v>0</v>
      </c>
      <c r="I339" s="60">
        <v>0</v>
      </c>
      <c r="J339" s="60">
        <v>0</v>
      </c>
      <c r="K339" s="60">
        <v>0</v>
      </c>
      <c r="L339" s="60">
        <v>0</v>
      </c>
      <c r="M339" s="60">
        <v>0</v>
      </c>
      <c r="N339" s="31">
        <f t="shared" si="216"/>
        <v>0</v>
      </c>
    </row>
    <row r="340" spans="1:14" s="46" customFormat="1" x14ac:dyDescent="0.2">
      <c r="A340" s="47" t="s">
        <v>111</v>
      </c>
      <c r="B340" s="66">
        <f t="shared" ref="B340:C340" si="221">+SUM(B341:B345)</f>
        <v>0</v>
      </c>
      <c r="C340" s="66">
        <f t="shared" si="221"/>
        <v>0</v>
      </c>
      <c r="D340" s="66">
        <f t="shared" ref="D340" si="222">+SUM(D341:D345)</f>
        <v>0</v>
      </c>
      <c r="E340" s="66">
        <f t="shared" ref="E340" si="223">+SUM(E341:E345)</f>
        <v>0</v>
      </c>
      <c r="F340" s="66">
        <f t="shared" ref="F340" si="224">+SUM(F341:F345)</f>
        <v>0</v>
      </c>
      <c r="G340" s="66">
        <f t="shared" ref="G340" si="225">+SUM(G341:G345)</f>
        <v>0</v>
      </c>
      <c r="H340" s="66">
        <f t="shared" ref="H340" si="226">+SUM(H341:H345)</f>
        <v>0</v>
      </c>
      <c r="I340" s="66">
        <f t="shared" ref="I340" si="227">+SUM(I341:I345)</f>
        <v>0</v>
      </c>
      <c r="J340" s="66">
        <f t="shared" ref="J340" si="228">+SUM(J341:J345)</f>
        <v>0</v>
      </c>
      <c r="K340" s="66">
        <f t="shared" ref="K340" si="229">+SUM(K341:K345)</f>
        <v>0</v>
      </c>
      <c r="L340" s="66">
        <f t="shared" ref="L340" si="230">+SUM(L341:L345)</f>
        <v>0</v>
      </c>
      <c r="M340" s="66">
        <f t="shared" ref="M340" si="231">+SUM(M341:M345)</f>
        <v>0</v>
      </c>
      <c r="N340" s="31">
        <f t="shared" si="216"/>
        <v>0</v>
      </c>
    </row>
    <row r="341" spans="1:14" s="46" customFormat="1" x14ac:dyDescent="0.2">
      <c r="A341" s="43" t="s">
        <v>435</v>
      </c>
      <c r="B341" s="60">
        <v>0</v>
      </c>
      <c r="C341" s="60">
        <v>0</v>
      </c>
      <c r="D341" s="60">
        <v>0</v>
      </c>
      <c r="E341" s="60">
        <v>0</v>
      </c>
      <c r="F341" s="60">
        <v>0</v>
      </c>
      <c r="G341" s="60">
        <v>0</v>
      </c>
      <c r="H341" s="60">
        <v>0</v>
      </c>
      <c r="I341" s="60">
        <v>0</v>
      </c>
      <c r="J341" s="60">
        <v>0</v>
      </c>
      <c r="K341" s="60">
        <v>0</v>
      </c>
      <c r="L341" s="60">
        <v>0</v>
      </c>
      <c r="M341" s="60">
        <v>0</v>
      </c>
      <c r="N341" s="31">
        <f t="shared" si="216"/>
        <v>0</v>
      </c>
    </row>
    <row r="342" spans="1:14" s="46" customFormat="1" x14ac:dyDescent="0.2">
      <c r="A342" s="43" t="s">
        <v>436</v>
      </c>
      <c r="B342" s="60">
        <v>0</v>
      </c>
      <c r="C342" s="60">
        <v>0</v>
      </c>
      <c r="D342" s="60">
        <v>0</v>
      </c>
      <c r="E342" s="60">
        <v>0</v>
      </c>
      <c r="F342" s="60">
        <v>0</v>
      </c>
      <c r="G342" s="60">
        <v>0</v>
      </c>
      <c r="H342" s="60">
        <v>0</v>
      </c>
      <c r="I342" s="60">
        <v>0</v>
      </c>
      <c r="J342" s="60">
        <v>0</v>
      </c>
      <c r="K342" s="60">
        <v>0</v>
      </c>
      <c r="L342" s="60">
        <v>0</v>
      </c>
      <c r="M342" s="60">
        <v>0</v>
      </c>
      <c r="N342" s="31">
        <f t="shared" si="216"/>
        <v>0</v>
      </c>
    </row>
    <row r="343" spans="1:14" s="46" customFormat="1" x14ac:dyDescent="0.2">
      <c r="A343" s="43" t="s">
        <v>437</v>
      </c>
      <c r="B343" s="60">
        <v>0</v>
      </c>
      <c r="C343" s="60">
        <v>0</v>
      </c>
      <c r="D343" s="60">
        <v>0</v>
      </c>
      <c r="E343" s="60">
        <v>0</v>
      </c>
      <c r="F343" s="60">
        <v>0</v>
      </c>
      <c r="G343" s="60">
        <v>0</v>
      </c>
      <c r="H343" s="60">
        <v>0</v>
      </c>
      <c r="I343" s="60">
        <v>0</v>
      </c>
      <c r="J343" s="60">
        <v>0</v>
      </c>
      <c r="K343" s="60">
        <v>0</v>
      </c>
      <c r="L343" s="60">
        <v>0</v>
      </c>
      <c r="M343" s="60">
        <v>0</v>
      </c>
      <c r="N343" s="31">
        <f t="shared" si="216"/>
        <v>0</v>
      </c>
    </row>
    <row r="344" spans="1:14" s="46" customFormat="1" x14ac:dyDescent="0.2">
      <c r="A344" s="43" t="s">
        <v>438</v>
      </c>
      <c r="B344" s="60">
        <v>0</v>
      </c>
      <c r="C344" s="60">
        <v>0</v>
      </c>
      <c r="D344" s="60">
        <v>0</v>
      </c>
      <c r="E344" s="60">
        <v>0</v>
      </c>
      <c r="F344" s="60">
        <v>0</v>
      </c>
      <c r="G344" s="60">
        <v>0</v>
      </c>
      <c r="H344" s="60">
        <v>0</v>
      </c>
      <c r="I344" s="60">
        <v>0</v>
      </c>
      <c r="J344" s="60">
        <v>0</v>
      </c>
      <c r="K344" s="60">
        <v>0</v>
      </c>
      <c r="L344" s="60">
        <v>0</v>
      </c>
      <c r="M344" s="60">
        <v>0</v>
      </c>
      <c r="N344" s="31">
        <f t="shared" si="216"/>
        <v>0</v>
      </c>
    </row>
    <row r="345" spans="1:14" s="46" customFormat="1" x14ac:dyDescent="0.2">
      <c r="A345" s="43" t="s">
        <v>439</v>
      </c>
      <c r="B345" s="60">
        <v>0</v>
      </c>
      <c r="C345" s="60">
        <v>0</v>
      </c>
      <c r="D345" s="60">
        <v>0</v>
      </c>
      <c r="E345" s="60">
        <v>0</v>
      </c>
      <c r="F345" s="60">
        <v>0</v>
      </c>
      <c r="G345" s="60">
        <v>0</v>
      </c>
      <c r="H345" s="60">
        <v>0</v>
      </c>
      <c r="I345" s="60">
        <v>0</v>
      </c>
      <c r="J345" s="60">
        <v>0</v>
      </c>
      <c r="K345" s="60">
        <v>0</v>
      </c>
      <c r="L345" s="60">
        <v>0</v>
      </c>
      <c r="M345" s="60">
        <v>0</v>
      </c>
      <c r="N345" s="31">
        <f t="shared" si="216"/>
        <v>0</v>
      </c>
    </row>
    <row r="346" spans="1:14" s="46" customFormat="1" x14ac:dyDescent="0.2">
      <c r="A346" s="47" t="s">
        <v>112</v>
      </c>
      <c r="B346" s="66">
        <f t="shared" ref="B346:C346" si="232">+SUM(B347:B351)</f>
        <v>0</v>
      </c>
      <c r="C346" s="66">
        <f t="shared" si="232"/>
        <v>0</v>
      </c>
      <c r="D346" s="66">
        <f t="shared" ref="D346:M346" si="233">+SUM(D347:D351)</f>
        <v>0</v>
      </c>
      <c r="E346" s="66">
        <f t="shared" si="233"/>
        <v>0</v>
      </c>
      <c r="F346" s="66">
        <f t="shared" si="233"/>
        <v>0</v>
      </c>
      <c r="G346" s="66">
        <f t="shared" si="233"/>
        <v>0</v>
      </c>
      <c r="H346" s="66">
        <f t="shared" si="233"/>
        <v>0</v>
      </c>
      <c r="I346" s="66">
        <f t="shared" si="233"/>
        <v>0</v>
      </c>
      <c r="J346" s="66">
        <f t="shared" si="233"/>
        <v>0</v>
      </c>
      <c r="K346" s="66">
        <f t="shared" si="233"/>
        <v>0</v>
      </c>
      <c r="L346" s="66">
        <f t="shared" si="233"/>
        <v>0</v>
      </c>
      <c r="M346" s="66">
        <f t="shared" si="233"/>
        <v>0</v>
      </c>
      <c r="N346" s="31">
        <f t="shared" si="216"/>
        <v>0</v>
      </c>
    </row>
    <row r="347" spans="1:14" s="46" customFormat="1" x14ac:dyDescent="0.2">
      <c r="A347" s="43" t="s">
        <v>440</v>
      </c>
      <c r="B347" s="60">
        <v>0</v>
      </c>
      <c r="C347" s="60">
        <v>0</v>
      </c>
      <c r="D347" s="60">
        <v>0</v>
      </c>
      <c r="E347" s="60">
        <v>0</v>
      </c>
      <c r="F347" s="60">
        <v>0</v>
      </c>
      <c r="G347" s="60">
        <v>0</v>
      </c>
      <c r="H347" s="60">
        <v>0</v>
      </c>
      <c r="I347" s="60">
        <v>0</v>
      </c>
      <c r="J347" s="60">
        <v>0</v>
      </c>
      <c r="K347" s="60">
        <v>0</v>
      </c>
      <c r="L347" s="60">
        <v>0</v>
      </c>
      <c r="M347" s="60">
        <v>0</v>
      </c>
      <c r="N347" s="31">
        <f t="shared" si="216"/>
        <v>0</v>
      </c>
    </row>
    <row r="348" spans="1:14" s="46" customFormat="1" x14ac:dyDescent="0.2">
      <c r="A348" s="43" t="s">
        <v>441</v>
      </c>
      <c r="B348" s="60">
        <v>0</v>
      </c>
      <c r="C348" s="60">
        <v>0</v>
      </c>
      <c r="D348" s="60">
        <v>0</v>
      </c>
      <c r="E348" s="60">
        <v>0</v>
      </c>
      <c r="F348" s="60">
        <v>0</v>
      </c>
      <c r="G348" s="60">
        <v>0</v>
      </c>
      <c r="H348" s="60">
        <v>0</v>
      </c>
      <c r="I348" s="60">
        <v>0</v>
      </c>
      <c r="J348" s="60">
        <v>0</v>
      </c>
      <c r="K348" s="60">
        <v>0</v>
      </c>
      <c r="L348" s="60">
        <v>0</v>
      </c>
      <c r="M348" s="60">
        <v>0</v>
      </c>
      <c r="N348" s="31">
        <f t="shared" si="216"/>
        <v>0</v>
      </c>
    </row>
    <row r="349" spans="1:14" s="46" customFormat="1" x14ac:dyDescent="0.2">
      <c r="A349" s="43" t="s">
        <v>442</v>
      </c>
      <c r="B349" s="60">
        <v>0</v>
      </c>
      <c r="C349" s="60">
        <v>0</v>
      </c>
      <c r="D349" s="60">
        <v>0</v>
      </c>
      <c r="E349" s="60">
        <v>0</v>
      </c>
      <c r="F349" s="60">
        <v>0</v>
      </c>
      <c r="G349" s="60">
        <v>0</v>
      </c>
      <c r="H349" s="60">
        <v>0</v>
      </c>
      <c r="I349" s="60">
        <v>0</v>
      </c>
      <c r="J349" s="60">
        <v>0</v>
      </c>
      <c r="K349" s="60">
        <v>0</v>
      </c>
      <c r="L349" s="60">
        <v>0</v>
      </c>
      <c r="M349" s="60">
        <v>0</v>
      </c>
      <c r="N349" s="31">
        <f t="shared" si="216"/>
        <v>0</v>
      </c>
    </row>
    <row r="350" spans="1:14" s="46" customFormat="1" x14ac:dyDescent="0.2">
      <c r="A350" s="43" t="s">
        <v>443</v>
      </c>
      <c r="B350" s="60">
        <v>0</v>
      </c>
      <c r="C350" s="60">
        <v>0</v>
      </c>
      <c r="D350" s="60">
        <v>0</v>
      </c>
      <c r="E350" s="60">
        <v>0</v>
      </c>
      <c r="F350" s="60">
        <v>0</v>
      </c>
      <c r="G350" s="60">
        <v>0</v>
      </c>
      <c r="H350" s="60">
        <v>0</v>
      </c>
      <c r="I350" s="60">
        <v>0</v>
      </c>
      <c r="J350" s="60">
        <v>0</v>
      </c>
      <c r="K350" s="60">
        <v>0</v>
      </c>
      <c r="L350" s="60">
        <v>0</v>
      </c>
      <c r="M350" s="60">
        <v>0</v>
      </c>
      <c r="N350" s="31">
        <f t="shared" si="216"/>
        <v>0</v>
      </c>
    </row>
    <row r="351" spans="1:14" s="46" customFormat="1" x14ac:dyDescent="0.2">
      <c r="A351" s="43" t="s">
        <v>466</v>
      </c>
      <c r="B351" s="60">
        <v>0</v>
      </c>
      <c r="C351" s="60">
        <v>0</v>
      </c>
      <c r="D351" s="60">
        <v>0</v>
      </c>
      <c r="E351" s="60">
        <v>0</v>
      </c>
      <c r="F351" s="60">
        <v>0</v>
      </c>
      <c r="G351" s="60">
        <v>0</v>
      </c>
      <c r="H351" s="60">
        <v>0</v>
      </c>
      <c r="I351" s="60">
        <v>0</v>
      </c>
      <c r="J351" s="60">
        <v>0</v>
      </c>
      <c r="K351" s="60">
        <v>0</v>
      </c>
      <c r="L351" s="60">
        <v>0</v>
      </c>
      <c r="M351" s="60">
        <v>0</v>
      </c>
      <c r="N351" s="31">
        <f t="shared" si="216"/>
        <v>0</v>
      </c>
    </row>
    <row r="352" spans="1:14" s="46" customFormat="1" x14ac:dyDescent="0.2">
      <c r="A352" s="47" t="s">
        <v>113</v>
      </c>
      <c r="B352" s="66">
        <f t="shared" ref="B352:C352" si="234">+SUM(B353:B355)</f>
        <v>0</v>
      </c>
      <c r="C352" s="66">
        <f t="shared" si="234"/>
        <v>0</v>
      </c>
      <c r="D352" s="66">
        <f t="shared" ref="D352:M352" si="235">+SUM(D353:D355)</f>
        <v>0</v>
      </c>
      <c r="E352" s="66">
        <f t="shared" si="235"/>
        <v>0</v>
      </c>
      <c r="F352" s="66">
        <f t="shared" si="235"/>
        <v>0</v>
      </c>
      <c r="G352" s="66">
        <f t="shared" si="235"/>
        <v>0</v>
      </c>
      <c r="H352" s="66">
        <f t="shared" si="235"/>
        <v>0</v>
      </c>
      <c r="I352" s="66">
        <f t="shared" si="235"/>
        <v>0</v>
      </c>
      <c r="J352" s="66">
        <f t="shared" si="235"/>
        <v>0</v>
      </c>
      <c r="K352" s="66">
        <f t="shared" si="235"/>
        <v>0</v>
      </c>
      <c r="L352" s="66">
        <f t="shared" si="235"/>
        <v>0</v>
      </c>
      <c r="M352" s="66">
        <f t="shared" si="235"/>
        <v>0</v>
      </c>
      <c r="N352" s="31">
        <f t="shared" si="216"/>
        <v>0</v>
      </c>
    </row>
    <row r="353" spans="1:14" s="46" customFormat="1" x14ac:dyDescent="0.2">
      <c r="A353" s="43" t="s">
        <v>444</v>
      </c>
      <c r="B353" s="60">
        <v>0</v>
      </c>
      <c r="C353" s="60">
        <v>0</v>
      </c>
      <c r="D353" s="60">
        <v>0</v>
      </c>
      <c r="E353" s="60">
        <v>0</v>
      </c>
      <c r="F353" s="60">
        <v>0</v>
      </c>
      <c r="G353" s="60">
        <v>0</v>
      </c>
      <c r="H353" s="60">
        <v>0</v>
      </c>
      <c r="I353" s="60">
        <v>0</v>
      </c>
      <c r="J353" s="60">
        <v>0</v>
      </c>
      <c r="K353" s="60">
        <v>0</v>
      </c>
      <c r="L353" s="60">
        <v>0</v>
      </c>
      <c r="M353" s="60">
        <v>0</v>
      </c>
      <c r="N353" s="31">
        <f t="shared" si="216"/>
        <v>0</v>
      </c>
    </row>
    <row r="354" spans="1:14" s="46" customFormat="1" x14ac:dyDescent="0.2">
      <c r="A354" s="43" t="s">
        <v>445</v>
      </c>
      <c r="B354" s="60">
        <v>0</v>
      </c>
      <c r="C354" s="60">
        <v>0</v>
      </c>
      <c r="D354" s="60">
        <v>0</v>
      </c>
      <c r="E354" s="60">
        <v>0</v>
      </c>
      <c r="F354" s="60">
        <v>0</v>
      </c>
      <c r="G354" s="60">
        <v>0</v>
      </c>
      <c r="H354" s="60">
        <v>0</v>
      </c>
      <c r="I354" s="60">
        <v>0</v>
      </c>
      <c r="J354" s="60">
        <v>0</v>
      </c>
      <c r="K354" s="60">
        <v>0</v>
      </c>
      <c r="L354" s="60">
        <v>0</v>
      </c>
      <c r="M354" s="60">
        <v>0</v>
      </c>
      <c r="N354" s="31">
        <f t="shared" si="216"/>
        <v>0</v>
      </c>
    </row>
    <row r="355" spans="1:14" s="46" customFormat="1" x14ac:dyDescent="0.2">
      <c r="A355" s="43" t="s">
        <v>446</v>
      </c>
      <c r="B355" s="60">
        <v>0</v>
      </c>
      <c r="C355" s="60">
        <v>0</v>
      </c>
      <c r="D355" s="60">
        <v>0</v>
      </c>
      <c r="E355" s="60">
        <v>0</v>
      </c>
      <c r="F355" s="60">
        <v>0</v>
      </c>
      <c r="G355" s="60">
        <v>0</v>
      </c>
      <c r="H355" s="60">
        <v>0</v>
      </c>
      <c r="I355" s="60">
        <v>0</v>
      </c>
      <c r="J355" s="60">
        <v>0</v>
      </c>
      <c r="K355" s="60">
        <v>0</v>
      </c>
      <c r="L355" s="60">
        <v>0</v>
      </c>
      <c r="M355" s="60">
        <v>0</v>
      </c>
      <c r="N355" s="31">
        <f t="shared" si="216"/>
        <v>0</v>
      </c>
    </row>
    <row r="356" spans="1:14" s="46" customFormat="1" x14ac:dyDescent="0.2">
      <c r="A356" s="43" t="s">
        <v>114</v>
      </c>
      <c r="B356" s="61">
        <v>52</v>
      </c>
      <c r="C356" s="61">
        <v>36</v>
      </c>
      <c r="D356" s="61">
        <v>26</v>
      </c>
      <c r="E356" s="61">
        <v>81</v>
      </c>
      <c r="F356" s="61">
        <v>53</v>
      </c>
      <c r="G356" s="61">
        <v>33</v>
      </c>
      <c r="H356" s="61">
        <v>14</v>
      </c>
      <c r="I356" s="61">
        <v>23</v>
      </c>
      <c r="J356" s="61">
        <v>34</v>
      </c>
      <c r="K356" s="61">
        <v>78</v>
      </c>
      <c r="L356" s="61">
        <v>42</v>
      </c>
      <c r="M356" s="61">
        <v>28</v>
      </c>
      <c r="N356" s="31">
        <f t="shared" si="216"/>
        <v>500</v>
      </c>
    </row>
    <row r="357" spans="1:14" s="46" customFormat="1" x14ac:dyDescent="0.2">
      <c r="A357" s="43" t="s">
        <v>115</v>
      </c>
      <c r="B357" s="61">
        <v>0</v>
      </c>
      <c r="C357" s="61">
        <v>0</v>
      </c>
      <c r="D357" s="61">
        <v>0</v>
      </c>
      <c r="E357" s="61">
        <v>0</v>
      </c>
      <c r="F357" s="61">
        <v>0</v>
      </c>
      <c r="G357" s="61">
        <v>0</v>
      </c>
      <c r="H357" s="61">
        <v>0</v>
      </c>
      <c r="I357" s="61">
        <v>0</v>
      </c>
      <c r="J357" s="61">
        <v>0</v>
      </c>
      <c r="K357" s="61">
        <v>0</v>
      </c>
      <c r="L357" s="61">
        <v>0</v>
      </c>
      <c r="M357" s="61">
        <v>0</v>
      </c>
      <c r="N357" s="31">
        <f>SUM(B357:M357)</f>
        <v>0</v>
      </c>
    </row>
    <row r="358" spans="1:14" s="46" customFormat="1" x14ac:dyDescent="0.2">
      <c r="A358" s="43" t="s">
        <v>126</v>
      </c>
      <c r="B358" s="61">
        <v>0</v>
      </c>
      <c r="C358" s="61">
        <v>0</v>
      </c>
      <c r="D358" s="61">
        <v>0</v>
      </c>
      <c r="E358" s="61">
        <v>0</v>
      </c>
      <c r="F358" s="61">
        <v>0</v>
      </c>
      <c r="G358" s="61">
        <v>0</v>
      </c>
      <c r="H358" s="61">
        <v>0</v>
      </c>
      <c r="I358" s="61">
        <v>0</v>
      </c>
      <c r="J358" s="61">
        <v>0</v>
      </c>
      <c r="K358" s="61">
        <v>0</v>
      </c>
      <c r="L358" s="61">
        <v>0</v>
      </c>
      <c r="M358" s="61">
        <v>0</v>
      </c>
      <c r="N358" s="31">
        <f t="shared" si="216"/>
        <v>0</v>
      </c>
    </row>
    <row r="359" spans="1:14" s="46" customFormat="1" x14ac:dyDescent="0.2">
      <c r="A359" s="43" t="s">
        <v>116</v>
      </c>
      <c r="B359" s="61">
        <v>0</v>
      </c>
      <c r="C359" s="61">
        <v>0</v>
      </c>
      <c r="D359" s="61">
        <v>0</v>
      </c>
      <c r="E359" s="61">
        <v>0</v>
      </c>
      <c r="F359" s="61">
        <v>0</v>
      </c>
      <c r="G359" s="61">
        <v>0</v>
      </c>
      <c r="H359" s="61">
        <v>0</v>
      </c>
      <c r="I359" s="61">
        <v>0</v>
      </c>
      <c r="J359" s="61">
        <v>0</v>
      </c>
      <c r="K359" s="61">
        <v>0</v>
      </c>
      <c r="L359" s="61">
        <v>0</v>
      </c>
      <c r="M359" s="61">
        <v>0</v>
      </c>
      <c r="N359" s="31">
        <f>SUM(B359:M359)</f>
        <v>0</v>
      </c>
    </row>
    <row r="360" spans="1:14" s="46" customFormat="1" x14ac:dyDescent="0.2">
      <c r="A360" s="43" t="s">
        <v>117</v>
      </c>
      <c r="B360" s="61">
        <v>1</v>
      </c>
      <c r="C360" s="61">
        <v>2</v>
      </c>
      <c r="D360" s="61">
        <v>0</v>
      </c>
      <c r="E360" s="61">
        <v>0</v>
      </c>
      <c r="F360" s="61">
        <v>2</v>
      </c>
      <c r="G360" s="61">
        <v>0</v>
      </c>
      <c r="H360" s="61">
        <v>0</v>
      </c>
      <c r="I360" s="61">
        <v>0</v>
      </c>
      <c r="J360" s="61">
        <v>0</v>
      </c>
      <c r="K360" s="61">
        <v>0</v>
      </c>
      <c r="L360" s="61">
        <v>3</v>
      </c>
      <c r="M360" s="61">
        <v>0</v>
      </c>
      <c r="N360" s="31">
        <f>SUM(B360:M360)</f>
        <v>8</v>
      </c>
    </row>
    <row r="361" spans="1:14" s="46" customFormat="1" x14ac:dyDescent="0.2">
      <c r="A361" s="47" t="s">
        <v>118</v>
      </c>
      <c r="B361" s="66">
        <f t="shared" ref="B361:C361" si="236">+B362+B369</f>
        <v>2</v>
      </c>
      <c r="C361" s="66">
        <f t="shared" si="236"/>
        <v>0</v>
      </c>
      <c r="D361" s="66">
        <f t="shared" ref="D361:M361" si="237">+D362+D369</f>
        <v>1</v>
      </c>
      <c r="E361" s="66">
        <f t="shared" si="237"/>
        <v>0</v>
      </c>
      <c r="F361" s="66">
        <f t="shared" si="237"/>
        <v>0</v>
      </c>
      <c r="G361" s="66">
        <f t="shared" si="237"/>
        <v>0</v>
      </c>
      <c r="H361" s="66">
        <f t="shared" si="237"/>
        <v>1</v>
      </c>
      <c r="I361" s="66">
        <f t="shared" si="237"/>
        <v>0</v>
      </c>
      <c r="J361" s="66">
        <f t="shared" si="237"/>
        <v>1</v>
      </c>
      <c r="K361" s="66">
        <f t="shared" si="237"/>
        <v>2</v>
      </c>
      <c r="L361" s="66">
        <f t="shared" si="237"/>
        <v>0</v>
      </c>
      <c r="M361" s="66">
        <f t="shared" si="237"/>
        <v>0</v>
      </c>
      <c r="N361" s="31">
        <f t="shared" si="216"/>
        <v>7</v>
      </c>
    </row>
    <row r="362" spans="1:14" s="46" customFormat="1" x14ac:dyDescent="0.2">
      <c r="A362" s="50" t="s">
        <v>447</v>
      </c>
      <c r="B362" s="60">
        <v>2</v>
      </c>
      <c r="C362" s="60">
        <v>0</v>
      </c>
      <c r="D362" s="60">
        <v>1</v>
      </c>
      <c r="E362" s="60">
        <v>0</v>
      </c>
      <c r="F362" s="60">
        <v>0</v>
      </c>
      <c r="G362" s="60">
        <v>0</v>
      </c>
      <c r="H362" s="60">
        <v>1</v>
      </c>
      <c r="I362" s="60">
        <v>0</v>
      </c>
      <c r="J362" s="60">
        <v>1</v>
      </c>
      <c r="K362" s="60">
        <v>2</v>
      </c>
      <c r="L362" s="60">
        <v>0</v>
      </c>
      <c r="M362" s="60">
        <v>0</v>
      </c>
      <c r="N362" s="31">
        <f t="shared" si="216"/>
        <v>7</v>
      </c>
    </row>
    <row r="363" spans="1:14" s="46" customFormat="1" x14ac:dyDescent="0.2">
      <c r="A363" s="43" t="s">
        <v>448</v>
      </c>
      <c r="B363" s="60">
        <v>2</v>
      </c>
      <c r="C363" s="60">
        <v>0</v>
      </c>
      <c r="D363" s="60">
        <v>1</v>
      </c>
      <c r="E363" s="60">
        <v>0</v>
      </c>
      <c r="F363" s="60">
        <v>0</v>
      </c>
      <c r="G363" s="60">
        <v>0</v>
      </c>
      <c r="H363" s="60">
        <v>1</v>
      </c>
      <c r="I363" s="60">
        <v>0</v>
      </c>
      <c r="J363" s="60">
        <v>1</v>
      </c>
      <c r="K363" s="60">
        <v>2</v>
      </c>
      <c r="L363" s="60">
        <v>0</v>
      </c>
      <c r="M363" s="60">
        <v>0</v>
      </c>
      <c r="N363" s="31">
        <f t="shared" si="216"/>
        <v>7</v>
      </c>
    </row>
    <row r="364" spans="1:14" s="46" customFormat="1" x14ac:dyDescent="0.2">
      <c r="A364" s="43" t="s">
        <v>449</v>
      </c>
      <c r="B364" s="60">
        <v>4</v>
      </c>
      <c r="C364" s="60">
        <v>0</v>
      </c>
      <c r="D364" s="60">
        <v>0</v>
      </c>
      <c r="E364" s="60">
        <v>0</v>
      </c>
      <c r="F364" s="60">
        <v>0</v>
      </c>
      <c r="G364" s="60">
        <v>0</v>
      </c>
      <c r="H364" s="60">
        <v>3</v>
      </c>
      <c r="I364" s="60">
        <v>0</v>
      </c>
      <c r="J364" s="60">
        <v>0</v>
      </c>
      <c r="K364" s="60">
        <v>4</v>
      </c>
      <c r="L364" s="60">
        <v>0</v>
      </c>
      <c r="M364" s="60">
        <v>0</v>
      </c>
      <c r="N364" s="31">
        <f t="shared" si="216"/>
        <v>11</v>
      </c>
    </row>
    <row r="365" spans="1:14" s="46" customFormat="1" x14ac:dyDescent="0.2">
      <c r="A365" s="43" t="s">
        <v>450</v>
      </c>
      <c r="B365" s="60">
        <v>0</v>
      </c>
      <c r="C365" s="60">
        <v>0</v>
      </c>
      <c r="D365" s="60">
        <v>0</v>
      </c>
      <c r="E365" s="60">
        <v>0</v>
      </c>
      <c r="F365" s="60">
        <v>0</v>
      </c>
      <c r="G365" s="60">
        <v>0</v>
      </c>
      <c r="H365" s="60">
        <v>0</v>
      </c>
      <c r="I365" s="60">
        <v>1</v>
      </c>
      <c r="J365" s="60">
        <v>0</v>
      </c>
      <c r="K365" s="60">
        <v>0</v>
      </c>
      <c r="L365" s="60">
        <v>0</v>
      </c>
      <c r="M365" s="60">
        <v>0</v>
      </c>
      <c r="N365" s="31">
        <f t="shared" si="216"/>
        <v>1</v>
      </c>
    </row>
    <row r="366" spans="1:14" s="46" customFormat="1" x14ac:dyDescent="0.2">
      <c r="A366" s="43" t="s">
        <v>451</v>
      </c>
      <c r="B366" s="60">
        <v>0</v>
      </c>
      <c r="C366" s="60">
        <v>1</v>
      </c>
      <c r="D366" s="60">
        <v>0</v>
      </c>
      <c r="E366" s="60">
        <v>1</v>
      </c>
      <c r="F366" s="60">
        <v>0</v>
      </c>
      <c r="G366" s="60">
        <v>0</v>
      </c>
      <c r="H366" s="60">
        <v>0</v>
      </c>
      <c r="I366" s="60">
        <v>0</v>
      </c>
      <c r="J366" s="60">
        <v>0</v>
      </c>
      <c r="K366" s="60">
        <v>0</v>
      </c>
      <c r="L366" s="60">
        <v>0</v>
      </c>
      <c r="M366" s="60">
        <v>0</v>
      </c>
      <c r="N366" s="31">
        <f t="shared" si="216"/>
        <v>2</v>
      </c>
    </row>
    <row r="367" spans="1:14" s="46" customFormat="1" x14ac:dyDescent="0.2">
      <c r="A367" s="43" t="s">
        <v>452</v>
      </c>
      <c r="B367" s="60">
        <v>0</v>
      </c>
      <c r="C367" s="60">
        <v>0</v>
      </c>
      <c r="D367" s="60">
        <v>0</v>
      </c>
      <c r="E367" s="60">
        <v>0</v>
      </c>
      <c r="F367" s="60">
        <v>1</v>
      </c>
      <c r="G367" s="60">
        <v>0</v>
      </c>
      <c r="H367" s="60">
        <v>0</v>
      </c>
      <c r="I367" s="60">
        <v>0</v>
      </c>
      <c r="J367" s="60">
        <v>0</v>
      </c>
      <c r="K367" s="60">
        <v>0</v>
      </c>
      <c r="L367" s="60">
        <v>1</v>
      </c>
      <c r="M367" s="60">
        <v>0</v>
      </c>
      <c r="N367" s="31">
        <f t="shared" si="216"/>
        <v>2</v>
      </c>
    </row>
    <row r="368" spans="1:14" s="46" customFormat="1" x14ac:dyDescent="0.2">
      <c r="A368" s="43" t="s">
        <v>453</v>
      </c>
      <c r="B368" s="60">
        <v>0</v>
      </c>
      <c r="C368" s="60">
        <v>0</v>
      </c>
      <c r="D368" s="60">
        <v>0</v>
      </c>
      <c r="E368" s="60">
        <v>0</v>
      </c>
      <c r="F368" s="60">
        <v>0</v>
      </c>
      <c r="G368" s="60">
        <v>0</v>
      </c>
      <c r="H368" s="60">
        <v>0</v>
      </c>
      <c r="I368" s="60">
        <v>0</v>
      </c>
      <c r="J368" s="60">
        <v>0</v>
      </c>
      <c r="K368" s="60">
        <v>0</v>
      </c>
      <c r="L368" s="60">
        <v>0</v>
      </c>
      <c r="M368" s="60">
        <v>0</v>
      </c>
      <c r="N368" s="31">
        <f t="shared" si="216"/>
        <v>0</v>
      </c>
    </row>
    <row r="369" spans="1:19" s="46" customFormat="1" x14ac:dyDescent="0.2">
      <c r="A369" s="50" t="s">
        <v>454</v>
      </c>
      <c r="B369" s="60">
        <v>0</v>
      </c>
      <c r="C369" s="60">
        <v>0</v>
      </c>
      <c r="D369" s="60">
        <v>0</v>
      </c>
      <c r="E369" s="60">
        <v>0</v>
      </c>
      <c r="F369" s="60">
        <v>0</v>
      </c>
      <c r="G369" s="60">
        <v>0</v>
      </c>
      <c r="H369" s="60">
        <v>0</v>
      </c>
      <c r="I369" s="60">
        <v>0</v>
      </c>
      <c r="J369" s="60">
        <v>0</v>
      </c>
      <c r="K369" s="60">
        <v>0</v>
      </c>
      <c r="L369" s="60">
        <v>0</v>
      </c>
      <c r="M369" s="60">
        <v>0</v>
      </c>
      <c r="N369" s="31">
        <f t="shared" si="216"/>
        <v>0</v>
      </c>
    </row>
    <row r="370" spans="1:19" s="46" customFormat="1" x14ac:dyDescent="0.2">
      <c r="A370" s="43" t="s">
        <v>455</v>
      </c>
      <c r="B370" s="60">
        <v>0</v>
      </c>
      <c r="C370" s="60">
        <v>0</v>
      </c>
      <c r="D370" s="60">
        <v>0</v>
      </c>
      <c r="E370" s="60">
        <v>0</v>
      </c>
      <c r="F370" s="60">
        <v>0</v>
      </c>
      <c r="G370" s="60">
        <v>0</v>
      </c>
      <c r="H370" s="60">
        <v>0</v>
      </c>
      <c r="I370" s="60">
        <v>0</v>
      </c>
      <c r="J370" s="60">
        <v>0</v>
      </c>
      <c r="K370" s="60">
        <v>0</v>
      </c>
      <c r="L370" s="60">
        <v>0</v>
      </c>
      <c r="M370" s="60">
        <v>0</v>
      </c>
      <c r="N370" s="31">
        <f t="shared" si="216"/>
        <v>0</v>
      </c>
    </row>
    <row r="371" spans="1:19" s="46" customFormat="1" x14ac:dyDescent="0.2">
      <c r="A371" s="43" t="s">
        <v>456</v>
      </c>
      <c r="B371" s="60">
        <v>0</v>
      </c>
      <c r="C371" s="60">
        <v>0</v>
      </c>
      <c r="D371" s="60">
        <v>0</v>
      </c>
      <c r="E371" s="60">
        <v>0</v>
      </c>
      <c r="F371" s="60">
        <v>0</v>
      </c>
      <c r="G371" s="60">
        <v>0</v>
      </c>
      <c r="H371" s="60">
        <v>0</v>
      </c>
      <c r="I371" s="60">
        <v>0</v>
      </c>
      <c r="J371" s="60">
        <v>0</v>
      </c>
      <c r="K371" s="60">
        <v>0</v>
      </c>
      <c r="L371" s="60">
        <v>0</v>
      </c>
      <c r="M371" s="60">
        <v>0</v>
      </c>
      <c r="N371" s="31">
        <f t="shared" si="216"/>
        <v>0</v>
      </c>
    </row>
    <row r="372" spans="1:19" s="46" customFormat="1" x14ac:dyDescent="0.2">
      <c r="A372" s="43" t="s">
        <v>457</v>
      </c>
      <c r="B372" s="60">
        <v>0</v>
      </c>
      <c r="C372" s="60">
        <v>1</v>
      </c>
      <c r="D372" s="60">
        <v>0</v>
      </c>
      <c r="E372" s="60">
        <v>0</v>
      </c>
      <c r="F372" s="60">
        <v>0</v>
      </c>
      <c r="G372" s="60">
        <v>0</v>
      </c>
      <c r="H372" s="60">
        <v>0</v>
      </c>
      <c r="I372" s="60">
        <v>0</v>
      </c>
      <c r="J372" s="60">
        <v>0</v>
      </c>
      <c r="K372" s="60">
        <v>0</v>
      </c>
      <c r="L372" s="60">
        <v>0</v>
      </c>
      <c r="M372" s="60">
        <v>0</v>
      </c>
      <c r="N372" s="31">
        <f t="shared" si="216"/>
        <v>1</v>
      </c>
    </row>
    <row r="373" spans="1:19" s="46" customFormat="1" x14ac:dyDescent="0.2">
      <c r="A373" s="43" t="s">
        <v>458</v>
      </c>
      <c r="B373" s="60">
        <v>0</v>
      </c>
      <c r="C373" s="60">
        <v>0</v>
      </c>
      <c r="D373" s="60">
        <v>0</v>
      </c>
      <c r="E373" s="60">
        <v>0</v>
      </c>
      <c r="F373" s="60">
        <v>0</v>
      </c>
      <c r="G373" s="60">
        <v>0</v>
      </c>
      <c r="H373" s="60">
        <v>0</v>
      </c>
      <c r="I373" s="60">
        <v>0</v>
      </c>
      <c r="J373" s="60">
        <v>0</v>
      </c>
      <c r="K373" s="60">
        <v>0</v>
      </c>
      <c r="L373" s="60">
        <v>0</v>
      </c>
      <c r="M373" s="60">
        <v>0</v>
      </c>
      <c r="N373" s="31">
        <f t="shared" si="216"/>
        <v>0</v>
      </c>
    </row>
    <row r="374" spans="1:19" s="46" customFormat="1" x14ac:dyDescent="0.2">
      <c r="A374" s="43" t="s">
        <v>459</v>
      </c>
      <c r="B374" s="60">
        <v>1</v>
      </c>
      <c r="C374" s="60">
        <v>0</v>
      </c>
      <c r="D374" s="60">
        <v>0</v>
      </c>
      <c r="E374" s="60">
        <v>0</v>
      </c>
      <c r="F374" s="60">
        <v>0</v>
      </c>
      <c r="G374" s="60">
        <v>0</v>
      </c>
      <c r="H374" s="60">
        <v>0</v>
      </c>
      <c r="I374" s="60">
        <v>0</v>
      </c>
      <c r="J374" s="60">
        <v>0</v>
      </c>
      <c r="K374" s="60">
        <v>0</v>
      </c>
      <c r="L374" s="60">
        <v>0</v>
      </c>
      <c r="M374" s="60">
        <v>0</v>
      </c>
      <c r="N374" s="31">
        <f t="shared" si="216"/>
        <v>1</v>
      </c>
    </row>
    <row r="375" spans="1:19" s="46" customFormat="1" x14ac:dyDescent="0.2">
      <c r="A375" s="43" t="s">
        <v>460</v>
      </c>
      <c r="B375" s="60">
        <v>0</v>
      </c>
      <c r="C375" s="60">
        <v>0</v>
      </c>
      <c r="D375" s="60">
        <v>0</v>
      </c>
      <c r="E375" s="60">
        <v>0</v>
      </c>
      <c r="F375" s="60">
        <v>0</v>
      </c>
      <c r="G375" s="60">
        <v>0</v>
      </c>
      <c r="H375" s="60">
        <v>0</v>
      </c>
      <c r="I375" s="60">
        <v>0</v>
      </c>
      <c r="J375" s="60">
        <v>0</v>
      </c>
      <c r="K375" s="60">
        <v>0</v>
      </c>
      <c r="L375" s="60">
        <v>0</v>
      </c>
      <c r="M375" s="60">
        <v>0</v>
      </c>
      <c r="N375" s="31">
        <f t="shared" si="216"/>
        <v>0</v>
      </c>
    </row>
    <row r="376" spans="1:19" x14ac:dyDescent="0.2">
      <c r="D376" s="79"/>
      <c r="E376" s="79"/>
      <c r="L376" s="34"/>
      <c r="R376" s="27"/>
      <c r="S376" s="27"/>
    </row>
    <row r="377" spans="1:19" ht="12.75" x14ac:dyDescent="0.2">
      <c r="D377"/>
      <c r="E377"/>
      <c r="L377" s="34"/>
    </row>
    <row r="378" spans="1:19" x14ac:dyDescent="0.2">
      <c r="D378" s="79"/>
      <c r="E378" s="79"/>
      <c r="L378" s="34"/>
    </row>
    <row r="379" spans="1:19" x14ac:dyDescent="0.2">
      <c r="D379" s="79"/>
      <c r="E379" s="79"/>
    </row>
  </sheetData>
  <mergeCells count="1">
    <mergeCell ref="O10:X10"/>
  </mergeCells>
  <pageMargins left="0.7" right="0.7" top="0.75" bottom="0.75" header="0.3" footer="0.3"/>
  <pageSetup orientation="portrait" r:id="rId1"/>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GP399"/>
  <sheetViews>
    <sheetView topLeftCell="A394" zoomScaleNormal="100" workbookViewId="0">
      <selection activeCell="A152" sqref="A152"/>
    </sheetView>
  </sheetViews>
  <sheetFormatPr baseColWidth="10" defaultColWidth="7.7109375" defaultRowHeight="12.75" x14ac:dyDescent="0.2"/>
  <cols>
    <col min="1" max="1" width="92.7109375" customWidth="1"/>
    <col min="14" max="17" width="7.7109375" customWidth="1"/>
  </cols>
  <sheetData>
    <row r="1" spans="1:198" s="5" customFormat="1" ht="13.5" customHeight="1" x14ac:dyDescent="0.2">
      <c r="A1"/>
      <c r="B1" s="19"/>
      <c r="C1" s="19"/>
      <c r="D1" s="19"/>
      <c r="E1" s="20"/>
      <c r="F1" s="20"/>
      <c r="G1" s="20"/>
      <c r="H1" s="20"/>
      <c r="I1" s="20"/>
      <c r="J1" s="20"/>
      <c r="K1" s="20"/>
      <c r="L1" s="20"/>
      <c r="M1" s="20"/>
      <c r="N1" s="20"/>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row>
    <row r="2" spans="1:198" s="5" customFormat="1" ht="13.5" customHeight="1" x14ac:dyDescent="0.2">
      <c r="A2"/>
      <c r="B2" s="19"/>
      <c r="C2" s="19"/>
      <c r="D2" s="19"/>
      <c r="E2" s="20"/>
      <c r="F2" s="20"/>
      <c r="G2" s="20"/>
      <c r="H2" s="20"/>
      <c r="I2" s="20"/>
      <c r="J2" s="20"/>
      <c r="K2" s="20"/>
      <c r="L2" s="20"/>
      <c r="M2" s="20"/>
      <c r="N2" s="20"/>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row>
    <row r="3" spans="1:198" s="5" customFormat="1" ht="13.5" customHeight="1" x14ac:dyDescent="0.2">
      <c r="A3"/>
      <c r="B3" s="19"/>
      <c r="C3" s="19"/>
      <c r="D3" s="19"/>
      <c r="E3" s="20"/>
      <c r="F3" s="20"/>
      <c r="G3" s="20"/>
      <c r="H3" s="20"/>
      <c r="I3" s="20"/>
      <c r="J3" s="20"/>
      <c r="K3" s="20"/>
      <c r="L3" s="20"/>
      <c r="M3" s="20"/>
      <c r="N3" s="20"/>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row>
    <row r="4" spans="1:198" s="5" customFormat="1" ht="13.5" customHeight="1" x14ac:dyDescent="0.2">
      <c r="A4"/>
      <c r="B4" s="19"/>
      <c r="C4" s="19"/>
      <c r="D4" s="19"/>
      <c r="E4" s="20"/>
      <c r="F4" s="20"/>
      <c r="G4" s="20"/>
      <c r="H4" s="20"/>
      <c r="I4" s="20"/>
      <c r="J4" s="20"/>
      <c r="K4" s="20"/>
      <c r="L4" s="20"/>
      <c r="M4" s="20"/>
      <c r="N4" s="20"/>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row>
    <row r="5" spans="1:198" s="5" customFormat="1" ht="13.5" customHeight="1" x14ac:dyDescent="0.25">
      <c r="A5" s="9"/>
      <c r="B5" s="21"/>
      <c r="C5" s="22"/>
      <c r="D5" s="22"/>
      <c r="E5" s="22"/>
      <c r="F5" s="23"/>
      <c r="G5" s="23"/>
      <c r="H5" s="23"/>
      <c r="I5" s="23"/>
      <c r="J5" s="23"/>
      <c r="K5" s="23"/>
      <c r="L5" s="23"/>
      <c r="M5" s="23"/>
      <c r="N5" s="23"/>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row>
    <row r="6" spans="1:198" s="5" customFormat="1" ht="13.5" customHeight="1" x14ac:dyDescent="0.25">
      <c r="A6" s="12" t="s">
        <v>486</v>
      </c>
      <c r="B6" s="21"/>
      <c r="C6" s="22"/>
      <c r="D6" s="22"/>
      <c r="E6" s="22"/>
      <c r="F6" s="23"/>
      <c r="G6" s="23"/>
      <c r="H6" s="23"/>
      <c r="I6" s="23"/>
      <c r="J6" s="23"/>
      <c r="K6" s="23"/>
      <c r="L6" s="23"/>
      <c r="M6" s="23"/>
      <c r="N6" s="23"/>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row>
    <row r="7" spans="1:198" s="15" customFormat="1" ht="13.5" customHeight="1" x14ac:dyDescent="0.25">
      <c r="A7" s="17" t="s">
        <v>468</v>
      </c>
      <c r="B7" s="24"/>
      <c r="C7" s="24"/>
      <c r="D7" s="24"/>
      <c r="E7" s="25"/>
      <c r="F7" s="25"/>
      <c r="G7" s="25"/>
      <c r="H7" s="25"/>
      <c r="I7" s="25"/>
      <c r="J7" s="25"/>
      <c r="K7" s="25"/>
      <c r="L7" s="25"/>
      <c r="M7" s="25"/>
      <c r="N7" s="25"/>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row>
    <row r="8" spans="1:198" s="5" customFormat="1" ht="13.5" customHeight="1" thickBot="1" x14ac:dyDescent="0.25">
      <c r="A8"/>
      <c r="B8" s="26"/>
      <c r="C8" s="26"/>
      <c r="D8" s="26"/>
      <c r="E8" s="26"/>
      <c r="F8" s="19"/>
      <c r="G8" s="20"/>
      <c r="H8" s="20"/>
      <c r="I8" s="20"/>
      <c r="J8" s="20"/>
      <c r="K8" s="20"/>
      <c r="L8" s="20"/>
      <c r="M8" s="20"/>
      <c r="N8" s="20"/>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row>
    <row r="9" spans="1:198" s="44" customFormat="1" ht="45" customHeight="1" thickTop="1" x14ac:dyDescent="0.2">
      <c r="A9" s="28" t="s">
        <v>87</v>
      </c>
      <c r="B9" s="29" t="s">
        <v>89</v>
      </c>
      <c r="C9" s="29" t="s">
        <v>90</v>
      </c>
      <c r="D9" s="29" t="s">
        <v>91</v>
      </c>
      <c r="E9" s="29" t="s">
        <v>92</v>
      </c>
      <c r="F9" s="29" t="s">
        <v>93</v>
      </c>
      <c r="G9" s="29" t="s">
        <v>94</v>
      </c>
      <c r="H9" s="29" t="s">
        <v>95</v>
      </c>
      <c r="I9" s="29" t="s">
        <v>96</v>
      </c>
      <c r="J9" s="29" t="s">
        <v>97</v>
      </c>
      <c r="K9" s="29" t="s">
        <v>98</v>
      </c>
      <c r="L9" s="29" t="s">
        <v>99</v>
      </c>
      <c r="M9" s="29" t="s">
        <v>100</v>
      </c>
      <c r="N9" s="29" t="s">
        <v>88</v>
      </c>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row>
    <row r="10" spans="1:198" s="45" customFormat="1" ht="13.15" customHeight="1" x14ac:dyDescent="0.2">
      <c r="A10" s="57" t="s">
        <v>119</v>
      </c>
      <c r="B10" s="36">
        <v>1</v>
      </c>
      <c r="C10" s="36">
        <v>3</v>
      </c>
      <c r="D10" s="36">
        <v>7</v>
      </c>
      <c r="E10" s="36">
        <v>7</v>
      </c>
      <c r="F10" s="36">
        <v>8</v>
      </c>
      <c r="G10" s="36">
        <v>9</v>
      </c>
      <c r="H10" s="36">
        <v>9</v>
      </c>
      <c r="I10" s="36">
        <v>10</v>
      </c>
      <c r="J10" s="36">
        <v>10</v>
      </c>
      <c r="K10" s="36">
        <v>8</v>
      </c>
      <c r="L10" s="36">
        <v>6</v>
      </c>
      <c r="M10" s="36">
        <v>11</v>
      </c>
      <c r="N10" s="31">
        <f>M10</f>
        <v>11</v>
      </c>
      <c r="O10" s="84" t="s">
        <v>485</v>
      </c>
      <c r="P10" s="84"/>
      <c r="Q10" s="84"/>
      <c r="R10" s="84"/>
      <c r="S10" s="84"/>
      <c r="T10" s="84"/>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c r="EE10" s="46"/>
      <c r="EF10" s="46"/>
      <c r="EG10" s="46"/>
      <c r="EH10" s="46"/>
      <c r="EI10" s="46"/>
      <c r="EJ10" s="46"/>
      <c r="EK10" s="46"/>
      <c r="EL10" s="46"/>
      <c r="EM10" s="46"/>
      <c r="EN10" s="46"/>
      <c r="EO10" s="46"/>
      <c r="EP10" s="46"/>
      <c r="EQ10" s="46"/>
      <c r="ER10" s="46"/>
      <c r="ES10" s="46"/>
      <c r="ET10" s="46"/>
      <c r="EU10" s="46"/>
      <c r="EV10" s="46"/>
      <c r="EW10" s="46"/>
      <c r="EX10" s="46"/>
      <c r="EY10" s="46"/>
      <c r="EZ10" s="46"/>
      <c r="FA10" s="46"/>
      <c r="FB10" s="46"/>
      <c r="FC10" s="46"/>
      <c r="FD10" s="46"/>
      <c r="FE10" s="46"/>
      <c r="FF10" s="46"/>
      <c r="FG10" s="46"/>
      <c r="FH10" s="46"/>
      <c r="FI10" s="46"/>
      <c r="FJ10" s="46"/>
      <c r="FK10" s="46"/>
      <c r="FL10" s="46"/>
      <c r="FM10" s="46"/>
      <c r="FN10" s="46"/>
      <c r="FO10" s="46"/>
      <c r="FP10" s="46"/>
      <c r="FQ10" s="46"/>
      <c r="FR10" s="46"/>
      <c r="FS10" s="46"/>
      <c r="FT10" s="46"/>
      <c r="FU10" s="46"/>
      <c r="FV10" s="46"/>
      <c r="FW10" s="46"/>
      <c r="FX10" s="46"/>
      <c r="FY10" s="46"/>
      <c r="FZ10" s="46"/>
      <c r="GA10" s="46"/>
      <c r="GB10" s="46"/>
      <c r="GC10" s="46"/>
      <c r="GD10" s="46"/>
      <c r="GE10" s="46"/>
      <c r="GF10" s="46"/>
      <c r="GG10" s="46"/>
      <c r="GH10" s="46"/>
      <c r="GI10" s="46"/>
      <c r="GJ10" s="46"/>
      <c r="GK10" s="46"/>
      <c r="GL10" s="46"/>
      <c r="GM10" s="46"/>
      <c r="GN10" s="46"/>
      <c r="GO10" s="46"/>
      <c r="GP10" s="46"/>
    </row>
    <row r="11" spans="1:198" s="46" customFormat="1" ht="13.5" customHeight="1" x14ac:dyDescent="0.2">
      <c r="A11" s="43" t="s">
        <v>461</v>
      </c>
      <c r="B11" s="31">
        <f>B14+B103+B110</f>
        <v>3</v>
      </c>
      <c r="C11" s="31">
        <f t="shared" ref="C11:M11" si="0">C14+C103+C110</f>
        <v>4</v>
      </c>
      <c r="D11" s="31">
        <f t="shared" si="0"/>
        <v>7</v>
      </c>
      <c r="E11" s="31">
        <f t="shared" si="0"/>
        <v>2</v>
      </c>
      <c r="F11" s="31">
        <f t="shared" si="0"/>
        <v>5</v>
      </c>
      <c r="G11" s="31">
        <f t="shared" si="0"/>
        <v>7</v>
      </c>
      <c r="H11" s="31">
        <f t="shared" si="0"/>
        <v>1</v>
      </c>
      <c r="I11" s="31">
        <f t="shared" si="0"/>
        <v>5</v>
      </c>
      <c r="J11" s="31">
        <f t="shared" si="0"/>
        <v>4</v>
      </c>
      <c r="K11" s="31">
        <f>+K14+K103+K110</f>
        <v>3</v>
      </c>
      <c r="L11" s="31">
        <f>+L14+L103+L110</f>
        <v>0</v>
      </c>
      <c r="M11" s="31">
        <f t="shared" si="0"/>
        <v>2</v>
      </c>
      <c r="N11" s="31">
        <f>SUM(B11:M11)</f>
        <v>43</v>
      </c>
    </row>
    <row r="12" spans="1:198" s="46" customFormat="1" ht="13.5" customHeight="1" x14ac:dyDescent="0.2">
      <c r="A12" s="43" t="s">
        <v>120</v>
      </c>
      <c r="B12" s="30"/>
      <c r="C12" s="30"/>
      <c r="D12" s="30"/>
      <c r="E12" s="30"/>
      <c r="F12" s="30"/>
      <c r="G12" s="30"/>
      <c r="H12" s="30"/>
      <c r="I12" s="30"/>
      <c r="J12" s="30"/>
      <c r="K12" s="30"/>
      <c r="L12" s="30"/>
      <c r="M12" s="30"/>
      <c r="N12" s="31"/>
    </row>
    <row r="13" spans="1:198" s="46" customFormat="1" ht="13.5" customHeight="1" x14ac:dyDescent="0.2">
      <c r="A13" s="47" t="s">
        <v>102</v>
      </c>
      <c r="B13" s="33"/>
      <c r="C13" s="33"/>
      <c r="D13" s="33"/>
      <c r="E13" s="33"/>
      <c r="F13" s="33"/>
      <c r="G13" s="33"/>
      <c r="H13" s="33"/>
      <c r="I13" s="33"/>
      <c r="J13" s="33"/>
      <c r="K13" s="33"/>
      <c r="L13" s="33"/>
      <c r="M13" s="33"/>
      <c r="N13" s="31"/>
    </row>
    <row r="14" spans="1:198" s="48" customFormat="1" ht="13.5" customHeight="1" x14ac:dyDescent="0.2">
      <c r="A14" s="47" t="s">
        <v>121</v>
      </c>
      <c r="B14" s="31">
        <f>B15+B24+B31+B38+B55+B88+B99+B100</f>
        <v>2</v>
      </c>
      <c r="C14" s="31">
        <f t="shared" ref="C14:M14" si="1">C15+C24+C31+C38+C55+C88+C99+C100</f>
        <v>3</v>
      </c>
      <c r="D14" s="31">
        <f t="shared" si="1"/>
        <v>3</v>
      </c>
      <c r="E14" s="31">
        <f t="shared" si="1"/>
        <v>2</v>
      </c>
      <c r="F14" s="31">
        <f t="shared" si="1"/>
        <v>3</v>
      </c>
      <c r="G14" s="31">
        <f t="shared" si="1"/>
        <v>4</v>
      </c>
      <c r="H14" s="31">
        <f t="shared" si="1"/>
        <v>1</v>
      </c>
      <c r="I14" s="31">
        <f t="shared" si="1"/>
        <v>4</v>
      </c>
      <c r="J14" s="31">
        <f t="shared" si="1"/>
        <v>2</v>
      </c>
      <c r="K14" s="31">
        <f t="shared" si="1"/>
        <v>2</v>
      </c>
      <c r="L14" s="31">
        <f t="shared" ref="L14" si="2">L15+L24+L31+L38+L55+L88+L99+L100</f>
        <v>0</v>
      </c>
      <c r="M14" s="31">
        <f t="shared" si="1"/>
        <v>1</v>
      </c>
      <c r="N14" s="31">
        <f t="shared" ref="N14:N74" si="3">SUM(B14:M14)</f>
        <v>27</v>
      </c>
    </row>
    <row r="15" spans="1:198" s="48" customFormat="1" ht="13.5" customHeight="1" x14ac:dyDescent="0.2">
      <c r="A15" s="47" t="s">
        <v>141</v>
      </c>
      <c r="B15" s="31">
        <f>SUM(B16:B23)</f>
        <v>0</v>
      </c>
      <c r="C15" s="31">
        <f t="shared" ref="C15:K15" si="4">SUM(C16:C23)</f>
        <v>0</v>
      </c>
      <c r="D15" s="31">
        <f t="shared" si="4"/>
        <v>1</v>
      </c>
      <c r="E15" s="31">
        <f t="shared" si="4"/>
        <v>1</v>
      </c>
      <c r="F15" s="31">
        <f t="shared" si="4"/>
        <v>1</v>
      </c>
      <c r="G15" s="31">
        <f t="shared" si="4"/>
        <v>2</v>
      </c>
      <c r="H15" s="31">
        <f t="shared" si="4"/>
        <v>0</v>
      </c>
      <c r="I15" s="31">
        <f t="shared" si="4"/>
        <v>1</v>
      </c>
      <c r="J15" s="31">
        <f t="shared" si="4"/>
        <v>0</v>
      </c>
      <c r="K15" s="31">
        <f t="shared" si="4"/>
        <v>0</v>
      </c>
      <c r="L15" s="31">
        <f t="shared" ref="L15" si="5">SUM(L16:L23)</f>
        <v>0</v>
      </c>
      <c r="M15" s="31">
        <f>SUM(M16:M23)</f>
        <v>1</v>
      </c>
      <c r="N15" s="31">
        <f t="shared" si="3"/>
        <v>7</v>
      </c>
    </row>
    <row r="16" spans="1:198" s="46" customFormat="1" ht="13.5" customHeight="1" x14ac:dyDescent="0.2">
      <c r="A16" s="43" t="s">
        <v>142</v>
      </c>
      <c r="B16" s="34">
        <v>0</v>
      </c>
      <c r="C16" s="34">
        <v>0</v>
      </c>
      <c r="D16" s="34">
        <v>0</v>
      </c>
      <c r="E16" s="34">
        <v>0</v>
      </c>
      <c r="F16" s="34">
        <v>0</v>
      </c>
      <c r="G16" s="34">
        <v>0</v>
      </c>
      <c r="H16" s="34">
        <v>0</v>
      </c>
      <c r="I16" s="34">
        <v>0</v>
      </c>
      <c r="J16" s="34">
        <v>0</v>
      </c>
      <c r="K16" s="34">
        <v>0</v>
      </c>
      <c r="L16" s="34">
        <v>0</v>
      </c>
      <c r="M16" s="34">
        <v>0</v>
      </c>
      <c r="N16" s="31">
        <f t="shared" ref="N16:N23" si="6">SUM(B16:M16)</f>
        <v>0</v>
      </c>
    </row>
    <row r="17" spans="1:14" s="46" customFormat="1" ht="13.5" customHeight="1" x14ac:dyDescent="0.2">
      <c r="A17" s="43" t="s">
        <v>143</v>
      </c>
      <c r="B17" s="34">
        <v>0</v>
      </c>
      <c r="C17" s="34">
        <v>0</v>
      </c>
      <c r="D17" s="34">
        <v>0</v>
      </c>
      <c r="E17" s="34">
        <v>0</v>
      </c>
      <c r="F17" s="34">
        <v>0</v>
      </c>
      <c r="G17" s="34">
        <v>0</v>
      </c>
      <c r="H17" s="34">
        <v>0</v>
      </c>
      <c r="I17" s="34">
        <v>0</v>
      </c>
      <c r="J17" s="34">
        <v>0</v>
      </c>
      <c r="K17" s="34">
        <v>0</v>
      </c>
      <c r="L17" s="34">
        <v>0</v>
      </c>
      <c r="M17" s="34">
        <v>0</v>
      </c>
      <c r="N17" s="31">
        <f t="shared" si="6"/>
        <v>0</v>
      </c>
    </row>
    <row r="18" spans="1:14" s="46" customFormat="1" ht="13.5" customHeight="1" x14ac:dyDescent="0.2">
      <c r="A18" s="43" t="s">
        <v>144</v>
      </c>
      <c r="B18" s="34">
        <v>0</v>
      </c>
      <c r="C18" s="34">
        <v>0</v>
      </c>
      <c r="D18" s="34">
        <v>1</v>
      </c>
      <c r="E18" s="34">
        <v>1</v>
      </c>
      <c r="F18" s="34">
        <v>0</v>
      </c>
      <c r="G18" s="34">
        <v>1</v>
      </c>
      <c r="H18" s="34">
        <v>0</v>
      </c>
      <c r="I18" s="36">
        <v>1</v>
      </c>
      <c r="J18" s="34">
        <v>0</v>
      </c>
      <c r="K18" s="34">
        <v>0</v>
      </c>
      <c r="L18" s="34">
        <v>0</v>
      </c>
      <c r="M18" s="34">
        <v>0</v>
      </c>
      <c r="N18" s="31">
        <f t="shared" si="6"/>
        <v>4</v>
      </c>
    </row>
    <row r="19" spans="1:14" s="46" customFormat="1" ht="13.5" customHeight="1" x14ac:dyDescent="0.2">
      <c r="A19" s="43" t="s">
        <v>145</v>
      </c>
      <c r="B19" s="34">
        <v>0</v>
      </c>
      <c r="C19" s="34">
        <v>0</v>
      </c>
      <c r="D19" s="34">
        <v>0</v>
      </c>
      <c r="E19" s="34">
        <v>0</v>
      </c>
      <c r="F19" s="34">
        <v>0</v>
      </c>
      <c r="G19" s="34">
        <v>1</v>
      </c>
      <c r="H19" s="34">
        <v>0</v>
      </c>
      <c r="I19" s="34">
        <v>0</v>
      </c>
      <c r="J19" s="34">
        <v>0</v>
      </c>
      <c r="K19" s="34">
        <v>0</v>
      </c>
      <c r="L19" s="34">
        <v>0</v>
      </c>
      <c r="M19" s="34">
        <v>0</v>
      </c>
      <c r="N19" s="31">
        <f t="shared" si="6"/>
        <v>1</v>
      </c>
    </row>
    <row r="20" spans="1:14" s="46" customFormat="1" ht="13.5" customHeight="1" x14ac:dyDescent="0.2">
      <c r="A20" s="43" t="s">
        <v>146</v>
      </c>
      <c r="B20" s="34">
        <v>0</v>
      </c>
      <c r="C20" s="34">
        <v>0</v>
      </c>
      <c r="D20" s="34">
        <v>0</v>
      </c>
      <c r="E20" s="34">
        <v>0</v>
      </c>
      <c r="F20" s="34">
        <v>0</v>
      </c>
      <c r="G20" s="34">
        <v>0</v>
      </c>
      <c r="H20" s="34">
        <v>0</v>
      </c>
      <c r="I20" s="34">
        <v>0</v>
      </c>
      <c r="J20" s="34">
        <v>0</v>
      </c>
      <c r="K20" s="34">
        <v>0</v>
      </c>
      <c r="L20" s="34">
        <v>0</v>
      </c>
      <c r="M20" s="34">
        <v>0</v>
      </c>
      <c r="N20" s="31">
        <f t="shared" si="6"/>
        <v>0</v>
      </c>
    </row>
    <row r="21" spans="1:14" s="46" customFormat="1" ht="13.5" customHeight="1" x14ac:dyDescent="0.2">
      <c r="A21" s="43" t="s">
        <v>147</v>
      </c>
      <c r="B21" s="34">
        <v>0</v>
      </c>
      <c r="C21" s="34">
        <v>0</v>
      </c>
      <c r="D21" s="34">
        <v>0</v>
      </c>
      <c r="E21" s="34">
        <v>0</v>
      </c>
      <c r="F21" s="34">
        <v>1</v>
      </c>
      <c r="G21" s="34">
        <v>0</v>
      </c>
      <c r="H21" s="34">
        <v>0</v>
      </c>
      <c r="I21" s="34">
        <v>0</v>
      </c>
      <c r="J21" s="34">
        <v>0</v>
      </c>
      <c r="K21" s="34">
        <v>0</v>
      </c>
      <c r="L21" s="34">
        <v>0</v>
      </c>
      <c r="M21" s="34">
        <v>0</v>
      </c>
      <c r="N21" s="31">
        <f t="shared" si="6"/>
        <v>1</v>
      </c>
    </row>
    <row r="22" spans="1:14" s="46" customFormat="1" ht="13.5" customHeight="1" x14ac:dyDescent="0.2">
      <c r="A22" s="43" t="s">
        <v>148</v>
      </c>
      <c r="B22" s="34">
        <v>0</v>
      </c>
      <c r="C22" s="34">
        <v>0</v>
      </c>
      <c r="D22" s="34">
        <v>0</v>
      </c>
      <c r="E22" s="34">
        <v>0</v>
      </c>
      <c r="F22" s="34">
        <v>0</v>
      </c>
      <c r="G22" s="34">
        <v>0</v>
      </c>
      <c r="H22" s="34">
        <v>0</v>
      </c>
      <c r="I22" s="34">
        <v>0</v>
      </c>
      <c r="J22" s="34">
        <v>0</v>
      </c>
      <c r="K22" s="34">
        <v>0</v>
      </c>
      <c r="L22" s="34">
        <v>0</v>
      </c>
      <c r="M22" s="34">
        <v>0</v>
      </c>
      <c r="N22" s="31">
        <f t="shared" si="6"/>
        <v>0</v>
      </c>
    </row>
    <row r="23" spans="1:14" s="46" customFormat="1" ht="13.5" customHeight="1" x14ac:dyDescent="0.2">
      <c r="A23" s="43" t="s">
        <v>149</v>
      </c>
      <c r="B23" s="34">
        <v>0</v>
      </c>
      <c r="C23" s="34">
        <v>0</v>
      </c>
      <c r="D23" s="34">
        <v>0</v>
      </c>
      <c r="E23" s="34">
        <v>0</v>
      </c>
      <c r="F23" s="34">
        <v>0</v>
      </c>
      <c r="G23" s="34">
        <v>0</v>
      </c>
      <c r="H23" s="34">
        <v>0</v>
      </c>
      <c r="I23" s="34">
        <v>0</v>
      </c>
      <c r="J23" s="34">
        <v>0</v>
      </c>
      <c r="K23" s="34">
        <v>0</v>
      </c>
      <c r="L23" s="34">
        <v>0</v>
      </c>
      <c r="M23" s="34">
        <v>1</v>
      </c>
      <c r="N23" s="31">
        <f t="shared" si="6"/>
        <v>1</v>
      </c>
    </row>
    <row r="24" spans="1:14" s="48" customFormat="1" ht="13.5" customHeight="1" x14ac:dyDescent="0.2">
      <c r="A24" s="47" t="s">
        <v>150</v>
      </c>
      <c r="B24" s="31">
        <f>SUM(B25:B30)</f>
        <v>0</v>
      </c>
      <c r="C24" s="31">
        <f t="shared" ref="C24:M24" si="7">SUM(C25:C30)</f>
        <v>0</v>
      </c>
      <c r="D24" s="31">
        <f t="shared" si="7"/>
        <v>0</v>
      </c>
      <c r="E24" s="31">
        <f t="shared" si="7"/>
        <v>1</v>
      </c>
      <c r="F24" s="31">
        <f t="shared" si="7"/>
        <v>0</v>
      </c>
      <c r="G24" s="31">
        <f t="shared" si="7"/>
        <v>0</v>
      </c>
      <c r="H24" s="31">
        <f t="shared" si="7"/>
        <v>0</v>
      </c>
      <c r="I24" s="31">
        <f t="shared" ref="I24" si="8">SUM(I25:I30)</f>
        <v>0</v>
      </c>
      <c r="J24" s="31">
        <f t="shared" si="7"/>
        <v>0</v>
      </c>
      <c r="K24" s="31">
        <f t="shared" si="7"/>
        <v>0</v>
      </c>
      <c r="L24" s="31">
        <f t="shared" ref="L24" si="9">SUM(L25:L30)</f>
        <v>0</v>
      </c>
      <c r="M24" s="31">
        <f t="shared" si="7"/>
        <v>0</v>
      </c>
      <c r="N24" s="31">
        <f t="shared" si="3"/>
        <v>1</v>
      </c>
    </row>
    <row r="25" spans="1:14" s="46" customFormat="1" ht="13.5" customHeight="1" x14ac:dyDescent="0.2">
      <c r="A25" s="43" t="s">
        <v>151</v>
      </c>
      <c r="B25" s="34">
        <v>0</v>
      </c>
      <c r="C25" s="34">
        <v>0</v>
      </c>
      <c r="D25" s="34">
        <v>0</v>
      </c>
      <c r="E25" s="34">
        <v>0</v>
      </c>
      <c r="F25" s="34">
        <v>0</v>
      </c>
      <c r="G25" s="34">
        <v>0</v>
      </c>
      <c r="H25" s="34">
        <v>0</v>
      </c>
      <c r="I25" s="34">
        <v>0</v>
      </c>
      <c r="J25" s="34">
        <v>0</v>
      </c>
      <c r="K25" s="34">
        <v>0</v>
      </c>
      <c r="L25" s="34">
        <v>0</v>
      </c>
      <c r="M25" s="34">
        <v>0</v>
      </c>
      <c r="N25" s="31">
        <f t="shared" si="3"/>
        <v>0</v>
      </c>
    </row>
    <row r="26" spans="1:14" s="46" customFormat="1" ht="13.5" customHeight="1" x14ac:dyDescent="0.2">
      <c r="A26" s="43" t="s">
        <v>152</v>
      </c>
      <c r="B26" s="34">
        <v>0</v>
      </c>
      <c r="C26" s="34">
        <v>0</v>
      </c>
      <c r="D26" s="34">
        <v>0</v>
      </c>
      <c r="E26" s="34">
        <v>0</v>
      </c>
      <c r="F26" s="34">
        <v>0</v>
      </c>
      <c r="G26" s="34">
        <v>0</v>
      </c>
      <c r="H26" s="34">
        <v>0</v>
      </c>
      <c r="I26" s="34">
        <v>0</v>
      </c>
      <c r="J26" s="34">
        <v>0</v>
      </c>
      <c r="K26" s="34">
        <v>0</v>
      </c>
      <c r="L26" s="34">
        <v>0</v>
      </c>
      <c r="M26" s="34">
        <v>0</v>
      </c>
      <c r="N26" s="31">
        <f t="shared" si="3"/>
        <v>0</v>
      </c>
    </row>
    <row r="27" spans="1:14" s="46" customFormat="1" ht="13.5" customHeight="1" x14ac:dyDescent="0.2">
      <c r="A27" s="43" t="s">
        <v>153</v>
      </c>
      <c r="B27" s="34">
        <v>0</v>
      </c>
      <c r="C27" s="34">
        <v>0</v>
      </c>
      <c r="D27" s="34">
        <v>0</v>
      </c>
      <c r="E27" s="34">
        <v>1</v>
      </c>
      <c r="F27" s="34">
        <v>0</v>
      </c>
      <c r="G27" s="34">
        <v>0</v>
      </c>
      <c r="H27" s="34">
        <v>0</v>
      </c>
      <c r="I27" s="34">
        <v>0</v>
      </c>
      <c r="J27" s="34">
        <v>0</v>
      </c>
      <c r="K27" s="34">
        <v>0</v>
      </c>
      <c r="L27" s="34">
        <v>0</v>
      </c>
      <c r="M27" s="34">
        <v>0</v>
      </c>
      <c r="N27" s="31">
        <f t="shared" si="3"/>
        <v>1</v>
      </c>
    </row>
    <row r="28" spans="1:14" s="46" customFormat="1" ht="13.5" customHeight="1" x14ac:dyDescent="0.2">
      <c r="A28" s="43" t="s">
        <v>154</v>
      </c>
      <c r="B28" s="34">
        <v>0</v>
      </c>
      <c r="C28" s="34">
        <v>0</v>
      </c>
      <c r="D28" s="34">
        <v>0</v>
      </c>
      <c r="E28" s="34">
        <v>0</v>
      </c>
      <c r="F28" s="34">
        <v>0</v>
      </c>
      <c r="G28" s="34">
        <v>0</v>
      </c>
      <c r="H28" s="34">
        <v>0</v>
      </c>
      <c r="I28" s="34">
        <v>0</v>
      </c>
      <c r="J28" s="34">
        <v>0</v>
      </c>
      <c r="K28" s="34">
        <v>0</v>
      </c>
      <c r="L28" s="34">
        <v>0</v>
      </c>
      <c r="M28" s="34">
        <v>0</v>
      </c>
      <c r="N28" s="31">
        <f t="shared" si="3"/>
        <v>0</v>
      </c>
    </row>
    <row r="29" spans="1:14" s="46" customFormat="1" ht="13.5" customHeight="1" x14ac:dyDescent="0.2">
      <c r="A29" s="43" t="s">
        <v>155</v>
      </c>
      <c r="B29" s="34">
        <v>0</v>
      </c>
      <c r="C29" s="34">
        <v>0</v>
      </c>
      <c r="D29" s="34">
        <v>0</v>
      </c>
      <c r="E29" s="34">
        <v>0</v>
      </c>
      <c r="F29" s="34">
        <v>0</v>
      </c>
      <c r="G29" s="34">
        <v>0</v>
      </c>
      <c r="H29" s="34">
        <v>0</v>
      </c>
      <c r="I29" s="34">
        <v>0</v>
      </c>
      <c r="J29" s="34">
        <v>0</v>
      </c>
      <c r="K29" s="34">
        <v>0</v>
      </c>
      <c r="L29" s="34">
        <v>0</v>
      </c>
      <c r="M29" s="34">
        <v>0</v>
      </c>
      <c r="N29" s="31">
        <f t="shared" si="3"/>
        <v>0</v>
      </c>
    </row>
    <row r="30" spans="1:14" s="46" customFormat="1" ht="13.5" customHeight="1" x14ac:dyDescent="0.2">
      <c r="A30" s="43" t="s">
        <v>156</v>
      </c>
      <c r="B30" s="34">
        <v>0</v>
      </c>
      <c r="C30" s="34">
        <v>0</v>
      </c>
      <c r="D30" s="34">
        <v>0</v>
      </c>
      <c r="E30" s="34">
        <v>0</v>
      </c>
      <c r="F30" s="34">
        <v>0</v>
      </c>
      <c r="G30" s="34">
        <v>0</v>
      </c>
      <c r="H30" s="34">
        <v>0</v>
      </c>
      <c r="I30" s="34">
        <v>0</v>
      </c>
      <c r="J30" s="34">
        <v>0</v>
      </c>
      <c r="K30" s="34">
        <v>0</v>
      </c>
      <c r="L30" s="34">
        <v>0</v>
      </c>
      <c r="M30" s="34">
        <v>0</v>
      </c>
      <c r="N30" s="31">
        <f t="shared" si="3"/>
        <v>0</v>
      </c>
    </row>
    <row r="31" spans="1:14" s="48" customFormat="1" ht="13.5" customHeight="1" x14ac:dyDescent="0.2">
      <c r="A31" s="47" t="s">
        <v>157</v>
      </c>
      <c r="B31" s="31">
        <f>SUM(B32:B37)</f>
        <v>0</v>
      </c>
      <c r="C31" s="31">
        <f t="shared" ref="C31:M31" si="10">SUM(C32:C37)</f>
        <v>0</v>
      </c>
      <c r="D31" s="31">
        <f t="shared" si="10"/>
        <v>0</v>
      </c>
      <c r="E31" s="31">
        <f t="shared" si="10"/>
        <v>0</v>
      </c>
      <c r="F31" s="31">
        <f t="shared" si="10"/>
        <v>0</v>
      </c>
      <c r="G31" s="31">
        <f t="shared" si="10"/>
        <v>0</v>
      </c>
      <c r="H31" s="31">
        <f t="shared" si="10"/>
        <v>0</v>
      </c>
      <c r="I31" s="31">
        <f t="shared" ref="I31" si="11">SUM(I32:I37)</f>
        <v>0</v>
      </c>
      <c r="J31" s="31">
        <f t="shared" si="10"/>
        <v>0</v>
      </c>
      <c r="K31" s="31">
        <f t="shared" si="10"/>
        <v>0</v>
      </c>
      <c r="L31" s="31">
        <f t="shared" ref="L31" si="12">SUM(L32:L37)</f>
        <v>0</v>
      </c>
      <c r="M31" s="31">
        <f t="shared" si="10"/>
        <v>0</v>
      </c>
      <c r="N31" s="31">
        <f t="shared" si="3"/>
        <v>0</v>
      </c>
    </row>
    <row r="32" spans="1:14" s="46" customFormat="1" ht="13.5" customHeight="1" x14ac:dyDescent="0.2">
      <c r="A32" s="43" t="s">
        <v>158</v>
      </c>
      <c r="B32" s="34">
        <v>0</v>
      </c>
      <c r="C32" s="34">
        <v>0</v>
      </c>
      <c r="D32" s="34">
        <v>0</v>
      </c>
      <c r="E32" s="34">
        <v>0</v>
      </c>
      <c r="F32" s="34">
        <v>0</v>
      </c>
      <c r="G32" s="34">
        <v>0</v>
      </c>
      <c r="H32" s="34">
        <v>0</v>
      </c>
      <c r="I32" s="34">
        <v>0</v>
      </c>
      <c r="J32" s="34">
        <v>0</v>
      </c>
      <c r="K32" s="34">
        <v>0</v>
      </c>
      <c r="L32" s="34">
        <v>0</v>
      </c>
      <c r="M32" s="34">
        <v>0</v>
      </c>
      <c r="N32" s="31">
        <f t="shared" si="3"/>
        <v>0</v>
      </c>
    </row>
    <row r="33" spans="1:14" s="46" customFormat="1" ht="13.5" customHeight="1" x14ac:dyDescent="0.2">
      <c r="A33" s="43" t="s">
        <v>159</v>
      </c>
      <c r="B33" s="34">
        <v>0</v>
      </c>
      <c r="C33" s="34">
        <v>0</v>
      </c>
      <c r="D33" s="34">
        <v>0</v>
      </c>
      <c r="E33" s="34">
        <v>0</v>
      </c>
      <c r="F33" s="34">
        <v>0</v>
      </c>
      <c r="G33" s="34">
        <v>0</v>
      </c>
      <c r="H33" s="34">
        <v>0</v>
      </c>
      <c r="I33" s="34">
        <v>0</v>
      </c>
      <c r="J33" s="34">
        <v>0</v>
      </c>
      <c r="K33" s="34">
        <v>0</v>
      </c>
      <c r="L33" s="34">
        <v>0</v>
      </c>
      <c r="M33" s="34">
        <v>0</v>
      </c>
      <c r="N33" s="31">
        <f t="shared" si="3"/>
        <v>0</v>
      </c>
    </row>
    <row r="34" spans="1:14" s="46" customFormat="1" ht="13.5" customHeight="1" x14ac:dyDescent="0.2">
      <c r="A34" s="43" t="s">
        <v>160</v>
      </c>
      <c r="B34" s="34">
        <v>0</v>
      </c>
      <c r="C34" s="34">
        <v>0</v>
      </c>
      <c r="D34" s="34">
        <v>0</v>
      </c>
      <c r="E34" s="34">
        <v>0</v>
      </c>
      <c r="F34" s="34">
        <v>0</v>
      </c>
      <c r="G34" s="34">
        <v>0</v>
      </c>
      <c r="H34" s="34">
        <v>0</v>
      </c>
      <c r="I34" s="34">
        <v>0</v>
      </c>
      <c r="J34" s="34">
        <v>0</v>
      </c>
      <c r="K34" s="34">
        <v>0</v>
      </c>
      <c r="L34" s="34">
        <v>0</v>
      </c>
      <c r="M34" s="34">
        <v>0</v>
      </c>
      <c r="N34" s="31">
        <f t="shared" si="3"/>
        <v>0</v>
      </c>
    </row>
    <row r="35" spans="1:14" s="46" customFormat="1" ht="13.5" customHeight="1" x14ac:dyDescent="0.2">
      <c r="A35" s="43" t="s">
        <v>161</v>
      </c>
      <c r="B35" s="34">
        <v>0</v>
      </c>
      <c r="C35" s="34">
        <v>0</v>
      </c>
      <c r="D35" s="34">
        <v>0</v>
      </c>
      <c r="E35" s="34">
        <v>0</v>
      </c>
      <c r="F35" s="34">
        <v>0</v>
      </c>
      <c r="G35" s="34">
        <v>0</v>
      </c>
      <c r="H35" s="34">
        <v>0</v>
      </c>
      <c r="I35" s="34">
        <v>0</v>
      </c>
      <c r="J35" s="34">
        <v>0</v>
      </c>
      <c r="K35" s="34">
        <v>0</v>
      </c>
      <c r="L35" s="34">
        <v>0</v>
      </c>
      <c r="M35" s="34">
        <v>0</v>
      </c>
      <c r="N35" s="31">
        <f t="shared" si="3"/>
        <v>0</v>
      </c>
    </row>
    <row r="36" spans="1:14" s="46" customFormat="1" ht="13.5" customHeight="1" x14ac:dyDescent="0.2">
      <c r="A36" s="43" t="s">
        <v>162</v>
      </c>
      <c r="B36" s="34">
        <v>0</v>
      </c>
      <c r="C36" s="34">
        <v>0</v>
      </c>
      <c r="D36" s="34">
        <v>0</v>
      </c>
      <c r="E36" s="34">
        <v>0</v>
      </c>
      <c r="F36" s="34">
        <v>0</v>
      </c>
      <c r="G36" s="34">
        <v>0</v>
      </c>
      <c r="H36" s="34">
        <v>0</v>
      </c>
      <c r="I36" s="34">
        <v>0</v>
      </c>
      <c r="J36" s="34">
        <v>0</v>
      </c>
      <c r="K36" s="34">
        <v>0</v>
      </c>
      <c r="L36" s="34">
        <v>0</v>
      </c>
      <c r="M36" s="34">
        <v>0</v>
      </c>
      <c r="N36" s="31">
        <f t="shared" si="3"/>
        <v>0</v>
      </c>
    </row>
    <row r="37" spans="1:14" s="46" customFormat="1" ht="13.5" customHeight="1" x14ac:dyDescent="0.2">
      <c r="A37" s="43" t="s">
        <v>163</v>
      </c>
      <c r="B37" s="34">
        <v>0</v>
      </c>
      <c r="C37" s="34">
        <v>0</v>
      </c>
      <c r="D37" s="34">
        <v>0</v>
      </c>
      <c r="E37" s="34">
        <v>0</v>
      </c>
      <c r="F37" s="34">
        <v>0</v>
      </c>
      <c r="G37" s="34">
        <v>0</v>
      </c>
      <c r="H37" s="34">
        <v>0</v>
      </c>
      <c r="I37" s="34">
        <v>0</v>
      </c>
      <c r="J37" s="34">
        <v>0</v>
      </c>
      <c r="K37" s="34">
        <v>0</v>
      </c>
      <c r="L37" s="34">
        <v>0</v>
      </c>
      <c r="M37" s="34">
        <v>0</v>
      </c>
      <c r="N37" s="31">
        <f t="shared" si="3"/>
        <v>0</v>
      </c>
    </row>
    <row r="38" spans="1:14" s="48" customFormat="1" ht="13.5" customHeight="1" x14ac:dyDescent="0.2">
      <c r="A38" s="47" t="s">
        <v>164</v>
      </c>
      <c r="B38" s="31">
        <f>B39+B43+B47+B51</f>
        <v>0</v>
      </c>
      <c r="C38" s="31">
        <f t="shared" ref="C38:M38" si="13">C39+C43+C47+C51</f>
        <v>0</v>
      </c>
      <c r="D38" s="31">
        <f t="shared" si="13"/>
        <v>0</v>
      </c>
      <c r="E38" s="31">
        <f t="shared" si="13"/>
        <v>0</v>
      </c>
      <c r="F38" s="31">
        <f t="shared" si="13"/>
        <v>0</v>
      </c>
      <c r="G38" s="31">
        <f t="shared" si="13"/>
        <v>0</v>
      </c>
      <c r="H38" s="31">
        <f t="shared" si="13"/>
        <v>0</v>
      </c>
      <c r="I38" s="31">
        <f t="shared" ref="I38" si="14">I39+I43+I47+I51</f>
        <v>0</v>
      </c>
      <c r="J38" s="31">
        <f t="shared" si="13"/>
        <v>0</v>
      </c>
      <c r="K38" s="31">
        <f t="shared" si="13"/>
        <v>0</v>
      </c>
      <c r="L38" s="31">
        <f t="shared" ref="L38" si="15">L39+L43+L47+L51</f>
        <v>0</v>
      </c>
      <c r="M38" s="31">
        <f t="shared" si="13"/>
        <v>0</v>
      </c>
      <c r="N38" s="31">
        <f t="shared" si="3"/>
        <v>0</v>
      </c>
    </row>
    <row r="39" spans="1:14" s="48" customFormat="1" ht="13.5" customHeight="1" x14ac:dyDescent="0.2">
      <c r="A39" s="47" t="s">
        <v>165</v>
      </c>
      <c r="B39" s="31">
        <f>SUM(B40:B42)</f>
        <v>0</v>
      </c>
      <c r="C39" s="31">
        <f t="shared" ref="C39:M39" si="16">SUM(C40:C42)</f>
        <v>0</v>
      </c>
      <c r="D39" s="31">
        <f t="shared" si="16"/>
        <v>0</v>
      </c>
      <c r="E39" s="31">
        <f t="shared" si="16"/>
        <v>0</v>
      </c>
      <c r="F39" s="31">
        <f t="shared" si="16"/>
        <v>0</v>
      </c>
      <c r="G39" s="31">
        <f t="shared" si="16"/>
        <v>0</v>
      </c>
      <c r="H39" s="31">
        <f t="shared" si="16"/>
        <v>0</v>
      </c>
      <c r="I39" s="31">
        <f t="shared" ref="I39" si="17">SUM(I40:I42)</f>
        <v>0</v>
      </c>
      <c r="J39" s="31">
        <f t="shared" si="16"/>
        <v>0</v>
      </c>
      <c r="K39" s="31">
        <f t="shared" si="16"/>
        <v>0</v>
      </c>
      <c r="L39" s="31">
        <f t="shared" ref="L39" si="18">SUM(L40:L42)</f>
        <v>0</v>
      </c>
      <c r="M39" s="31">
        <f t="shared" si="16"/>
        <v>0</v>
      </c>
      <c r="N39" s="31">
        <f t="shared" si="3"/>
        <v>0</v>
      </c>
    </row>
    <row r="40" spans="1:14" s="46" customFormat="1" ht="13.5" customHeight="1" x14ac:dyDescent="0.2">
      <c r="A40" s="43" t="s">
        <v>166</v>
      </c>
      <c r="B40" s="34">
        <v>0</v>
      </c>
      <c r="C40" s="34">
        <v>0</v>
      </c>
      <c r="D40" s="34">
        <v>0</v>
      </c>
      <c r="E40" s="34">
        <v>0</v>
      </c>
      <c r="F40" s="34">
        <v>0</v>
      </c>
      <c r="G40" s="34">
        <v>0</v>
      </c>
      <c r="H40" s="34">
        <v>0</v>
      </c>
      <c r="I40" s="34">
        <v>0</v>
      </c>
      <c r="J40" s="34">
        <v>0</v>
      </c>
      <c r="K40" s="34">
        <v>0</v>
      </c>
      <c r="L40" s="34">
        <v>0</v>
      </c>
      <c r="M40" s="34">
        <v>0</v>
      </c>
      <c r="N40" s="31">
        <f t="shared" si="3"/>
        <v>0</v>
      </c>
    </row>
    <row r="41" spans="1:14" s="46" customFormat="1" ht="13.5" customHeight="1" x14ac:dyDescent="0.2">
      <c r="A41" s="43" t="s">
        <v>167</v>
      </c>
      <c r="B41" s="34">
        <v>0</v>
      </c>
      <c r="C41" s="34">
        <v>0</v>
      </c>
      <c r="D41" s="34">
        <v>0</v>
      </c>
      <c r="E41" s="34">
        <v>0</v>
      </c>
      <c r="F41" s="34">
        <v>0</v>
      </c>
      <c r="G41" s="34">
        <v>0</v>
      </c>
      <c r="H41" s="34">
        <v>0</v>
      </c>
      <c r="I41" s="34">
        <v>0</v>
      </c>
      <c r="J41" s="34">
        <v>0</v>
      </c>
      <c r="K41" s="34">
        <v>0</v>
      </c>
      <c r="L41" s="34">
        <v>0</v>
      </c>
      <c r="M41" s="34">
        <v>0</v>
      </c>
      <c r="N41" s="31">
        <f t="shared" si="3"/>
        <v>0</v>
      </c>
    </row>
    <row r="42" spans="1:14" s="46" customFormat="1" ht="13.5" customHeight="1" x14ac:dyDescent="0.2">
      <c r="A42" s="43" t="s">
        <v>168</v>
      </c>
      <c r="B42" s="34">
        <v>0</v>
      </c>
      <c r="C42" s="34">
        <v>0</v>
      </c>
      <c r="D42" s="34">
        <v>0</v>
      </c>
      <c r="E42" s="34">
        <v>0</v>
      </c>
      <c r="F42" s="34">
        <v>0</v>
      </c>
      <c r="G42" s="34">
        <v>0</v>
      </c>
      <c r="H42" s="34">
        <v>0</v>
      </c>
      <c r="I42" s="34">
        <v>0</v>
      </c>
      <c r="J42" s="34">
        <v>0</v>
      </c>
      <c r="K42" s="34">
        <v>0</v>
      </c>
      <c r="L42" s="34">
        <v>0</v>
      </c>
      <c r="M42" s="34">
        <v>0</v>
      </c>
      <c r="N42" s="31">
        <f t="shared" si="3"/>
        <v>0</v>
      </c>
    </row>
    <row r="43" spans="1:14" s="48" customFormat="1" ht="13.5" customHeight="1" x14ac:dyDescent="0.2">
      <c r="A43" s="47" t="s">
        <v>169</v>
      </c>
      <c r="B43" s="31">
        <f>SUM(B44:B46)</f>
        <v>0</v>
      </c>
      <c r="C43" s="31">
        <f t="shared" ref="C43:M43" si="19">SUM(C44:C46)</f>
        <v>0</v>
      </c>
      <c r="D43" s="31">
        <f t="shared" si="19"/>
        <v>0</v>
      </c>
      <c r="E43" s="31">
        <f t="shared" si="19"/>
        <v>0</v>
      </c>
      <c r="F43" s="31">
        <f t="shared" si="19"/>
        <v>0</v>
      </c>
      <c r="G43" s="31">
        <f t="shared" si="19"/>
        <v>0</v>
      </c>
      <c r="H43" s="31">
        <f t="shared" si="19"/>
        <v>0</v>
      </c>
      <c r="I43" s="31">
        <f t="shared" ref="I43" si="20">SUM(I44:I46)</f>
        <v>0</v>
      </c>
      <c r="J43" s="31">
        <f t="shared" si="19"/>
        <v>0</v>
      </c>
      <c r="K43" s="31">
        <f t="shared" si="19"/>
        <v>0</v>
      </c>
      <c r="L43" s="31">
        <f t="shared" ref="L43" si="21">SUM(L44:L46)</f>
        <v>0</v>
      </c>
      <c r="M43" s="31">
        <f t="shared" si="19"/>
        <v>0</v>
      </c>
      <c r="N43" s="31">
        <f t="shared" si="3"/>
        <v>0</v>
      </c>
    </row>
    <row r="44" spans="1:14" s="46" customFormat="1" ht="13.5" customHeight="1" x14ac:dyDescent="0.2">
      <c r="A44" s="43" t="s">
        <v>170</v>
      </c>
      <c r="B44" s="34">
        <v>0</v>
      </c>
      <c r="C44" s="34">
        <v>0</v>
      </c>
      <c r="D44" s="34">
        <v>0</v>
      </c>
      <c r="E44" s="34">
        <v>0</v>
      </c>
      <c r="F44" s="34">
        <v>0</v>
      </c>
      <c r="G44" s="34">
        <v>0</v>
      </c>
      <c r="H44" s="34">
        <v>0</v>
      </c>
      <c r="I44" s="34">
        <v>0</v>
      </c>
      <c r="J44" s="34">
        <v>0</v>
      </c>
      <c r="K44" s="34">
        <v>0</v>
      </c>
      <c r="L44" s="34">
        <v>0</v>
      </c>
      <c r="M44" s="34">
        <v>0</v>
      </c>
      <c r="N44" s="31">
        <f t="shared" si="3"/>
        <v>0</v>
      </c>
    </row>
    <row r="45" spans="1:14" s="46" customFormat="1" x14ac:dyDescent="0.2">
      <c r="A45" s="43" t="s">
        <v>171</v>
      </c>
      <c r="B45" s="34">
        <v>0</v>
      </c>
      <c r="C45" s="34">
        <v>0</v>
      </c>
      <c r="D45" s="34">
        <v>0</v>
      </c>
      <c r="E45" s="34">
        <v>0</v>
      </c>
      <c r="F45" s="34">
        <v>0</v>
      </c>
      <c r="G45" s="34">
        <v>0</v>
      </c>
      <c r="H45" s="34">
        <v>0</v>
      </c>
      <c r="I45" s="34">
        <v>0</v>
      </c>
      <c r="J45" s="34">
        <v>0</v>
      </c>
      <c r="K45" s="34">
        <v>0</v>
      </c>
      <c r="L45" s="34">
        <v>0</v>
      </c>
      <c r="M45" s="34">
        <v>0</v>
      </c>
      <c r="N45" s="31">
        <f t="shared" si="3"/>
        <v>0</v>
      </c>
    </row>
    <row r="46" spans="1:14" s="46" customFormat="1" x14ac:dyDescent="0.2">
      <c r="A46" s="43" t="s">
        <v>172</v>
      </c>
      <c r="B46" s="34">
        <v>0</v>
      </c>
      <c r="C46" s="34">
        <v>0</v>
      </c>
      <c r="D46" s="34">
        <v>0</v>
      </c>
      <c r="E46" s="34">
        <v>0</v>
      </c>
      <c r="F46" s="34">
        <v>0</v>
      </c>
      <c r="G46" s="34">
        <v>0</v>
      </c>
      <c r="H46" s="34">
        <v>0</v>
      </c>
      <c r="I46" s="34">
        <v>0</v>
      </c>
      <c r="J46" s="34">
        <v>0</v>
      </c>
      <c r="K46" s="34">
        <v>0</v>
      </c>
      <c r="L46" s="34">
        <v>0</v>
      </c>
      <c r="M46" s="34">
        <v>0</v>
      </c>
      <c r="N46" s="31">
        <f t="shared" si="3"/>
        <v>0</v>
      </c>
    </row>
    <row r="47" spans="1:14" s="48" customFormat="1" x14ac:dyDescent="0.2">
      <c r="A47" s="47" t="s">
        <v>173</v>
      </c>
      <c r="B47" s="31">
        <f>SUM(B48:B50)</f>
        <v>0</v>
      </c>
      <c r="C47" s="31">
        <f t="shared" ref="C47:M47" si="22">SUM(C48:C50)</f>
        <v>0</v>
      </c>
      <c r="D47" s="31">
        <f t="shared" si="22"/>
        <v>0</v>
      </c>
      <c r="E47" s="31">
        <f t="shared" si="22"/>
        <v>0</v>
      </c>
      <c r="F47" s="31">
        <f t="shared" si="22"/>
        <v>0</v>
      </c>
      <c r="G47" s="31">
        <f t="shared" si="22"/>
        <v>0</v>
      </c>
      <c r="H47" s="31">
        <f t="shared" si="22"/>
        <v>0</v>
      </c>
      <c r="I47" s="31">
        <f t="shared" ref="I47" si="23">SUM(I48:I50)</f>
        <v>0</v>
      </c>
      <c r="J47" s="31">
        <f t="shared" si="22"/>
        <v>0</v>
      </c>
      <c r="K47" s="31">
        <f t="shared" si="22"/>
        <v>0</v>
      </c>
      <c r="L47" s="31">
        <f t="shared" ref="L47" si="24">SUM(L48:L50)</f>
        <v>0</v>
      </c>
      <c r="M47" s="31">
        <f t="shared" si="22"/>
        <v>0</v>
      </c>
      <c r="N47" s="31">
        <f t="shared" si="3"/>
        <v>0</v>
      </c>
    </row>
    <row r="48" spans="1:14" s="46" customFormat="1" x14ac:dyDescent="0.2">
      <c r="A48" s="43" t="s">
        <v>174</v>
      </c>
      <c r="B48" s="34">
        <v>0</v>
      </c>
      <c r="C48" s="34">
        <v>0</v>
      </c>
      <c r="D48" s="34">
        <v>0</v>
      </c>
      <c r="E48" s="34">
        <v>0</v>
      </c>
      <c r="F48" s="34">
        <v>0</v>
      </c>
      <c r="G48" s="34">
        <v>0</v>
      </c>
      <c r="H48" s="34">
        <v>0</v>
      </c>
      <c r="I48" s="34">
        <v>0</v>
      </c>
      <c r="J48" s="34">
        <v>0</v>
      </c>
      <c r="K48" s="34">
        <v>0</v>
      </c>
      <c r="L48" s="34">
        <v>0</v>
      </c>
      <c r="M48" s="34">
        <v>0</v>
      </c>
      <c r="N48" s="31">
        <f t="shared" si="3"/>
        <v>0</v>
      </c>
    </row>
    <row r="49" spans="1:14" s="46" customFormat="1" x14ac:dyDescent="0.2">
      <c r="A49" s="43" t="s">
        <v>175</v>
      </c>
      <c r="B49" s="34">
        <v>0</v>
      </c>
      <c r="C49" s="34">
        <v>0</v>
      </c>
      <c r="D49" s="34">
        <v>0</v>
      </c>
      <c r="E49" s="34">
        <v>0</v>
      </c>
      <c r="F49" s="34">
        <v>0</v>
      </c>
      <c r="G49" s="34">
        <v>0</v>
      </c>
      <c r="H49" s="34">
        <v>0</v>
      </c>
      <c r="I49" s="34">
        <v>0</v>
      </c>
      <c r="J49" s="34">
        <v>0</v>
      </c>
      <c r="K49" s="34">
        <v>0</v>
      </c>
      <c r="L49" s="34">
        <v>0</v>
      </c>
      <c r="M49" s="34">
        <v>0</v>
      </c>
      <c r="N49" s="31">
        <f t="shared" si="3"/>
        <v>0</v>
      </c>
    </row>
    <row r="50" spans="1:14" s="46" customFormat="1" x14ac:dyDescent="0.2">
      <c r="A50" s="43" t="s">
        <v>176</v>
      </c>
      <c r="B50" s="34">
        <v>0</v>
      </c>
      <c r="C50" s="34">
        <v>0</v>
      </c>
      <c r="D50" s="34">
        <v>0</v>
      </c>
      <c r="E50" s="34">
        <v>0</v>
      </c>
      <c r="F50" s="34">
        <v>0</v>
      </c>
      <c r="G50" s="34">
        <v>0</v>
      </c>
      <c r="H50" s="34">
        <v>0</v>
      </c>
      <c r="I50" s="34">
        <v>0</v>
      </c>
      <c r="J50" s="34">
        <v>0</v>
      </c>
      <c r="K50" s="34">
        <v>0</v>
      </c>
      <c r="L50" s="34">
        <v>0</v>
      </c>
      <c r="M50" s="34">
        <v>0</v>
      </c>
      <c r="N50" s="31">
        <f t="shared" si="3"/>
        <v>0</v>
      </c>
    </row>
    <row r="51" spans="1:14" s="48" customFormat="1" x14ac:dyDescent="0.2">
      <c r="A51" s="47" t="s">
        <v>177</v>
      </c>
      <c r="B51" s="31">
        <f>SUM(B52:B54)</f>
        <v>0</v>
      </c>
      <c r="C51" s="31">
        <f t="shared" ref="C51:M51" si="25">SUM(C52:C54)</f>
        <v>0</v>
      </c>
      <c r="D51" s="31">
        <f t="shared" si="25"/>
        <v>0</v>
      </c>
      <c r="E51" s="31">
        <f t="shared" si="25"/>
        <v>0</v>
      </c>
      <c r="F51" s="31">
        <f t="shared" si="25"/>
        <v>0</v>
      </c>
      <c r="G51" s="31">
        <f t="shared" si="25"/>
        <v>0</v>
      </c>
      <c r="H51" s="31">
        <f t="shared" si="25"/>
        <v>0</v>
      </c>
      <c r="I51" s="31">
        <f t="shared" ref="I51" si="26">SUM(I52:I54)</f>
        <v>0</v>
      </c>
      <c r="J51" s="31">
        <f t="shared" si="25"/>
        <v>0</v>
      </c>
      <c r="K51" s="31">
        <f t="shared" si="25"/>
        <v>0</v>
      </c>
      <c r="L51" s="31">
        <f t="shared" ref="L51" si="27">SUM(L52:L54)</f>
        <v>0</v>
      </c>
      <c r="M51" s="31">
        <f t="shared" si="25"/>
        <v>0</v>
      </c>
      <c r="N51" s="31">
        <f t="shared" si="3"/>
        <v>0</v>
      </c>
    </row>
    <row r="52" spans="1:14" s="46" customFormat="1" x14ac:dyDescent="0.2">
      <c r="A52" s="43" t="s">
        <v>178</v>
      </c>
      <c r="B52" s="34">
        <v>0</v>
      </c>
      <c r="C52" s="34">
        <v>0</v>
      </c>
      <c r="D52" s="34">
        <v>0</v>
      </c>
      <c r="E52" s="34">
        <v>0</v>
      </c>
      <c r="F52" s="34">
        <v>0</v>
      </c>
      <c r="G52" s="34">
        <v>0</v>
      </c>
      <c r="H52" s="34">
        <v>0</v>
      </c>
      <c r="I52" s="34">
        <v>0</v>
      </c>
      <c r="J52" s="34">
        <v>0</v>
      </c>
      <c r="K52" s="34">
        <v>0</v>
      </c>
      <c r="L52" s="34">
        <v>0</v>
      </c>
      <c r="M52" s="34">
        <v>0</v>
      </c>
      <c r="N52" s="31">
        <f t="shared" si="3"/>
        <v>0</v>
      </c>
    </row>
    <row r="53" spans="1:14" s="46" customFormat="1" x14ac:dyDescent="0.2">
      <c r="A53" s="43" t="s">
        <v>179</v>
      </c>
      <c r="B53" s="34">
        <v>0</v>
      </c>
      <c r="C53" s="34">
        <v>0</v>
      </c>
      <c r="D53" s="34">
        <v>0</v>
      </c>
      <c r="E53" s="34">
        <v>0</v>
      </c>
      <c r="F53" s="34">
        <v>0</v>
      </c>
      <c r="G53" s="34">
        <v>0</v>
      </c>
      <c r="H53" s="34">
        <v>0</v>
      </c>
      <c r="I53" s="34">
        <v>0</v>
      </c>
      <c r="J53" s="34">
        <v>0</v>
      </c>
      <c r="K53" s="34">
        <v>0</v>
      </c>
      <c r="L53" s="34">
        <v>0</v>
      </c>
      <c r="M53" s="34">
        <v>0</v>
      </c>
      <c r="N53" s="31">
        <f t="shared" si="3"/>
        <v>0</v>
      </c>
    </row>
    <row r="54" spans="1:14" s="46" customFormat="1" x14ac:dyDescent="0.2">
      <c r="A54" s="43" t="s">
        <v>180</v>
      </c>
      <c r="B54" s="34">
        <v>0</v>
      </c>
      <c r="C54" s="34">
        <v>0</v>
      </c>
      <c r="D54" s="34">
        <v>0</v>
      </c>
      <c r="E54" s="34">
        <v>0</v>
      </c>
      <c r="F54" s="34">
        <v>0</v>
      </c>
      <c r="G54" s="34">
        <v>0</v>
      </c>
      <c r="H54" s="34">
        <v>0</v>
      </c>
      <c r="I54" s="34">
        <v>0</v>
      </c>
      <c r="J54" s="34">
        <v>0</v>
      </c>
      <c r="K54" s="34">
        <v>0</v>
      </c>
      <c r="L54" s="34">
        <v>0</v>
      </c>
      <c r="M54" s="34">
        <v>0</v>
      </c>
      <c r="N54" s="31">
        <f t="shared" si="3"/>
        <v>0</v>
      </c>
    </row>
    <row r="55" spans="1:14" s="48" customFormat="1" x14ac:dyDescent="0.2">
      <c r="A55" s="50" t="s">
        <v>181</v>
      </c>
      <c r="B55" s="36">
        <v>1</v>
      </c>
      <c r="C55" s="36">
        <v>1</v>
      </c>
      <c r="D55" s="34">
        <v>1</v>
      </c>
      <c r="E55" s="36">
        <v>0</v>
      </c>
      <c r="F55" s="36">
        <v>1</v>
      </c>
      <c r="G55" s="36">
        <v>2</v>
      </c>
      <c r="H55" s="36">
        <v>1</v>
      </c>
      <c r="I55" s="36">
        <v>3</v>
      </c>
      <c r="J55" s="36">
        <v>2</v>
      </c>
      <c r="K55" s="36">
        <v>2</v>
      </c>
      <c r="L55" s="36">
        <v>0</v>
      </c>
      <c r="M55" s="36">
        <v>0</v>
      </c>
      <c r="N55" s="31">
        <f t="shared" si="3"/>
        <v>14</v>
      </c>
    </row>
    <row r="56" spans="1:14" s="48" customFormat="1" x14ac:dyDescent="0.2">
      <c r="A56" s="47" t="s">
        <v>182</v>
      </c>
      <c r="B56" s="31">
        <f>B57</f>
        <v>1</v>
      </c>
      <c r="C56" s="31">
        <f t="shared" ref="C56:M56" si="28">C57</f>
        <v>1</v>
      </c>
      <c r="D56" s="31">
        <f t="shared" si="28"/>
        <v>1</v>
      </c>
      <c r="E56" s="31">
        <f t="shared" si="28"/>
        <v>0</v>
      </c>
      <c r="F56" s="31">
        <f t="shared" si="28"/>
        <v>1</v>
      </c>
      <c r="G56" s="31">
        <f t="shared" si="28"/>
        <v>2</v>
      </c>
      <c r="H56" s="31">
        <f t="shared" si="28"/>
        <v>1</v>
      </c>
      <c r="I56" s="31">
        <v>3</v>
      </c>
      <c r="J56" s="31">
        <f t="shared" si="28"/>
        <v>2</v>
      </c>
      <c r="K56" s="31">
        <f t="shared" si="28"/>
        <v>2</v>
      </c>
      <c r="L56" s="31">
        <f t="shared" si="28"/>
        <v>2</v>
      </c>
      <c r="M56" s="31">
        <f t="shared" si="28"/>
        <v>0</v>
      </c>
      <c r="N56" s="31">
        <f t="shared" si="3"/>
        <v>16</v>
      </c>
    </row>
    <row r="57" spans="1:14" s="48" customFormat="1" x14ac:dyDescent="0.2">
      <c r="A57" s="47" t="s">
        <v>183</v>
      </c>
      <c r="B57" s="31">
        <f>B58+B64+B70+B71</f>
        <v>1</v>
      </c>
      <c r="C57" s="31">
        <f t="shared" ref="C57:M57" si="29">C58+C64+C70+C71</f>
        <v>1</v>
      </c>
      <c r="D57" s="31">
        <f t="shared" si="29"/>
        <v>1</v>
      </c>
      <c r="E57" s="31">
        <f t="shared" si="29"/>
        <v>0</v>
      </c>
      <c r="F57" s="31">
        <f t="shared" si="29"/>
        <v>1</v>
      </c>
      <c r="G57" s="31">
        <f t="shared" si="29"/>
        <v>2</v>
      </c>
      <c r="H57" s="31">
        <f t="shared" si="29"/>
        <v>1</v>
      </c>
      <c r="I57" s="31">
        <v>3</v>
      </c>
      <c r="J57" s="31">
        <f t="shared" si="29"/>
        <v>2</v>
      </c>
      <c r="K57" s="31">
        <f t="shared" si="29"/>
        <v>2</v>
      </c>
      <c r="L57" s="31">
        <f t="shared" ref="L57" si="30">L58+L64+L70+L71</f>
        <v>2</v>
      </c>
      <c r="M57" s="31">
        <f t="shared" si="29"/>
        <v>0</v>
      </c>
      <c r="N57" s="31">
        <f t="shared" si="3"/>
        <v>16</v>
      </c>
    </row>
    <row r="58" spans="1:14" s="48" customFormat="1" x14ac:dyDescent="0.2">
      <c r="A58" s="47" t="s">
        <v>184</v>
      </c>
      <c r="B58" s="32">
        <f>B59+B60+B61</f>
        <v>1</v>
      </c>
      <c r="C58" s="32">
        <f t="shared" ref="C58:M58" si="31">C59+C60+C61</f>
        <v>1</v>
      </c>
      <c r="D58" s="32">
        <f t="shared" si="31"/>
        <v>1</v>
      </c>
      <c r="E58" s="32">
        <f t="shared" si="31"/>
        <v>0</v>
      </c>
      <c r="F58" s="32">
        <f t="shared" si="31"/>
        <v>1</v>
      </c>
      <c r="G58" s="32">
        <f t="shared" si="31"/>
        <v>2</v>
      </c>
      <c r="H58" s="32">
        <f t="shared" si="31"/>
        <v>1</v>
      </c>
      <c r="I58" s="32">
        <v>3</v>
      </c>
      <c r="J58" s="32">
        <f t="shared" si="31"/>
        <v>0</v>
      </c>
      <c r="K58" s="32">
        <f t="shared" si="31"/>
        <v>0</v>
      </c>
      <c r="L58" s="32">
        <f t="shared" ref="L58" si="32">L59+L60+L61</f>
        <v>0</v>
      </c>
      <c r="M58" s="32">
        <f t="shared" si="31"/>
        <v>0</v>
      </c>
      <c r="N58" s="31">
        <f t="shared" si="3"/>
        <v>10</v>
      </c>
    </row>
    <row r="59" spans="1:14" s="46" customFormat="1" x14ac:dyDescent="0.2">
      <c r="A59" s="43" t="s">
        <v>185</v>
      </c>
      <c r="B59" s="34">
        <v>1</v>
      </c>
      <c r="C59" s="34">
        <v>1</v>
      </c>
      <c r="D59" s="34">
        <v>0</v>
      </c>
      <c r="E59" s="34">
        <v>0</v>
      </c>
      <c r="F59" s="34">
        <v>1</v>
      </c>
      <c r="G59" s="34">
        <v>1</v>
      </c>
      <c r="H59" s="34">
        <v>1</v>
      </c>
      <c r="I59" s="34">
        <v>3</v>
      </c>
      <c r="J59" s="34">
        <v>0</v>
      </c>
      <c r="K59" s="34">
        <v>0</v>
      </c>
      <c r="L59" s="34">
        <v>0</v>
      </c>
      <c r="M59" s="34">
        <v>0</v>
      </c>
      <c r="N59" s="31">
        <f t="shared" si="3"/>
        <v>8</v>
      </c>
    </row>
    <row r="60" spans="1:14" s="46" customFormat="1" x14ac:dyDescent="0.2">
      <c r="A60" s="43" t="s">
        <v>186</v>
      </c>
      <c r="B60" s="34">
        <v>0</v>
      </c>
      <c r="C60" s="34">
        <v>0</v>
      </c>
      <c r="D60" s="34">
        <v>1</v>
      </c>
      <c r="E60" s="34">
        <v>0</v>
      </c>
      <c r="F60" s="34">
        <v>0</v>
      </c>
      <c r="G60" s="34">
        <v>1</v>
      </c>
      <c r="H60" s="34">
        <v>0</v>
      </c>
      <c r="I60" s="34">
        <v>0</v>
      </c>
      <c r="J60" s="34">
        <v>0</v>
      </c>
      <c r="K60" s="34">
        <v>0</v>
      </c>
      <c r="L60" s="34">
        <v>0</v>
      </c>
      <c r="M60" s="34">
        <v>0</v>
      </c>
      <c r="N60" s="31">
        <f t="shared" si="3"/>
        <v>2</v>
      </c>
    </row>
    <row r="61" spans="1:14" s="48" customFormat="1" x14ac:dyDescent="0.2">
      <c r="A61" s="47" t="s">
        <v>187</v>
      </c>
      <c r="B61" s="32">
        <f>B62+B63</f>
        <v>0</v>
      </c>
      <c r="C61" s="32">
        <f t="shared" ref="C61:M61" si="33">C62+C63</f>
        <v>0</v>
      </c>
      <c r="D61" s="32">
        <f t="shared" si="33"/>
        <v>0</v>
      </c>
      <c r="E61" s="32">
        <f t="shared" si="33"/>
        <v>0</v>
      </c>
      <c r="F61" s="32">
        <f t="shared" si="33"/>
        <v>0</v>
      </c>
      <c r="G61" s="32">
        <f t="shared" si="33"/>
        <v>0</v>
      </c>
      <c r="H61" s="32">
        <f t="shared" si="33"/>
        <v>0</v>
      </c>
      <c r="I61" s="32">
        <f t="shared" ref="I61" si="34">I62+I63</f>
        <v>0</v>
      </c>
      <c r="J61" s="32">
        <f t="shared" si="33"/>
        <v>0</v>
      </c>
      <c r="K61" s="32">
        <f t="shared" si="33"/>
        <v>0</v>
      </c>
      <c r="L61" s="32">
        <f t="shared" ref="L61" si="35">L62+L63</f>
        <v>0</v>
      </c>
      <c r="M61" s="32">
        <f t="shared" si="33"/>
        <v>0</v>
      </c>
      <c r="N61" s="31">
        <f t="shared" si="3"/>
        <v>0</v>
      </c>
    </row>
    <row r="62" spans="1:14" s="46" customFormat="1" x14ac:dyDescent="0.2">
      <c r="A62" s="43" t="s">
        <v>188</v>
      </c>
      <c r="B62" s="34">
        <v>0</v>
      </c>
      <c r="C62" s="34">
        <v>0</v>
      </c>
      <c r="D62" s="34">
        <v>0</v>
      </c>
      <c r="E62" s="34">
        <v>0</v>
      </c>
      <c r="F62" s="34">
        <v>0</v>
      </c>
      <c r="G62" s="34">
        <v>0</v>
      </c>
      <c r="H62" s="34">
        <v>0</v>
      </c>
      <c r="I62" s="34">
        <v>0</v>
      </c>
      <c r="J62" s="34">
        <v>0</v>
      </c>
      <c r="K62" s="34">
        <v>0</v>
      </c>
      <c r="L62" s="34">
        <v>0</v>
      </c>
      <c r="M62" s="34">
        <v>0</v>
      </c>
      <c r="N62" s="31">
        <f t="shared" si="3"/>
        <v>0</v>
      </c>
    </row>
    <row r="63" spans="1:14" s="46" customFormat="1" x14ac:dyDescent="0.2">
      <c r="A63" s="43" t="s">
        <v>189</v>
      </c>
      <c r="B63" s="34">
        <v>0</v>
      </c>
      <c r="C63" s="34">
        <v>0</v>
      </c>
      <c r="D63" s="34">
        <v>0</v>
      </c>
      <c r="E63" s="34">
        <v>0</v>
      </c>
      <c r="F63" s="34">
        <v>0</v>
      </c>
      <c r="G63" s="34">
        <v>0</v>
      </c>
      <c r="H63" s="34">
        <v>0</v>
      </c>
      <c r="I63" s="34">
        <v>0</v>
      </c>
      <c r="J63" s="34">
        <v>0</v>
      </c>
      <c r="K63" s="34">
        <v>0</v>
      </c>
      <c r="L63" s="34">
        <v>0</v>
      </c>
      <c r="M63" s="34">
        <v>0</v>
      </c>
      <c r="N63" s="31">
        <f t="shared" si="3"/>
        <v>0</v>
      </c>
    </row>
    <row r="64" spans="1:14" s="48" customFormat="1" x14ac:dyDescent="0.2">
      <c r="A64" s="47" t="s">
        <v>190</v>
      </c>
      <c r="B64" s="32">
        <f>B65+B66+B67</f>
        <v>0</v>
      </c>
      <c r="C64" s="32">
        <f t="shared" ref="C64:M64" si="36">C65+C66+C67</f>
        <v>0</v>
      </c>
      <c r="D64" s="32">
        <f t="shared" si="36"/>
        <v>0</v>
      </c>
      <c r="E64" s="32">
        <f t="shared" si="36"/>
        <v>0</v>
      </c>
      <c r="F64" s="32">
        <f t="shared" si="36"/>
        <v>0</v>
      </c>
      <c r="G64" s="32">
        <f t="shared" si="36"/>
        <v>0</v>
      </c>
      <c r="H64" s="32">
        <f t="shared" si="36"/>
        <v>0</v>
      </c>
      <c r="I64" s="32">
        <f t="shared" ref="I64" si="37">I65+I66+I67</f>
        <v>0</v>
      </c>
      <c r="J64" s="32">
        <f t="shared" si="36"/>
        <v>0</v>
      </c>
      <c r="K64" s="32">
        <f t="shared" si="36"/>
        <v>0</v>
      </c>
      <c r="L64" s="32">
        <f t="shared" ref="L64" si="38">L65+L66+L67</f>
        <v>0</v>
      </c>
      <c r="M64" s="32">
        <f t="shared" si="36"/>
        <v>0</v>
      </c>
      <c r="N64" s="31">
        <f t="shared" si="3"/>
        <v>0</v>
      </c>
    </row>
    <row r="65" spans="1:14" s="46" customFormat="1" x14ac:dyDescent="0.2">
      <c r="A65" s="43" t="s">
        <v>191</v>
      </c>
      <c r="B65" s="34">
        <v>0</v>
      </c>
      <c r="C65" s="34">
        <v>0</v>
      </c>
      <c r="D65" s="34">
        <v>0</v>
      </c>
      <c r="E65" s="34">
        <v>0</v>
      </c>
      <c r="F65" s="34">
        <v>0</v>
      </c>
      <c r="G65" s="34">
        <v>0</v>
      </c>
      <c r="H65" s="34">
        <v>0</v>
      </c>
      <c r="I65" s="34">
        <v>0</v>
      </c>
      <c r="J65" s="34">
        <v>0</v>
      </c>
      <c r="K65" s="34">
        <v>0</v>
      </c>
      <c r="L65" s="34">
        <v>0</v>
      </c>
      <c r="M65" s="34">
        <v>0</v>
      </c>
      <c r="N65" s="31">
        <f t="shared" si="3"/>
        <v>0</v>
      </c>
    </row>
    <row r="66" spans="1:14" s="46" customFormat="1" x14ac:dyDescent="0.2">
      <c r="A66" s="43" t="s">
        <v>192</v>
      </c>
      <c r="B66" s="34">
        <v>0</v>
      </c>
      <c r="C66" s="34">
        <v>0</v>
      </c>
      <c r="D66" s="34">
        <v>0</v>
      </c>
      <c r="E66" s="34">
        <v>0</v>
      </c>
      <c r="F66" s="34">
        <v>0</v>
      </c>
      <c r="G66" s="34">
        <v>0</v>
      </c>
      <c r="H66" s="34">
        <v>0</v>
      </c>
      <c r="I66" s="34">
        <v>0</v>
      </c>
      <c r="J66" s="34">
        <v>0</v>
      </c>
      <c r="K66" s="34">
        <v>0</v>
      </c>
      <c r="L66" s="34">
        <v>0</v>
      </c>
      <c r="M66" s="34">
        <v>0</v>
      </c>
      <c r="N66" s="31">
        <f t="shared" si="3"/>
        <v>0</v>
      </c>
    </row>
    <row r="67" spans="1:14" s="48" customFormat="1" x14ac:dyDescent="0.2">
      <c r="A67" s="47" t="s">
        <v>193</v>
      </c>
      <c r="B67" s="32">
        <f>B68+B69</f>
        <v>0</v>
      </c>
      <c r="C67" s="32">
        <f t="shared" ref="C67:M67" si="39">C68+C69</f>
        <v>0</v>
      </c>
      <c r="D67" s="32">
        <f t="shared" si="39"/>
        <v>0</v>
      </c>
      <c r="E67" s="32">
        <f t="shared" si="39"/>
        <v>0</v>
      </c>
      <c r="F67" s="32">
        <f t="shared" si="39"/>
        <v>0</v>
      </c>
      <c r="G67" s="32">
        <f t="shared" si="39"/>
        <v>0</v>
      </c>
      <c r="H67" s="32">
        <f t="shared" si="39"/>
        <v>0</v>
      </c>
      <c r="I67" s="32">
        <f t="shared" ref="I67" si="40">I68+I69</f>
        <v>0</v>
      </c>
      <c r="J67" s="32">
        <f t="shared" si="39"/>
        <v>0</v>
      </c>
      <c r="K67" s="32">
        <f t="shared" si="39"/>
        <v>0</v>
      </c>
      <c r="L67" s="32">
        <f t="shared" ref="L67" si="41">L68+L69</f>
        <v>0</v>
      </c>
      <c r="M67" s="32">
        <f t="shared" si="39"/>
        <v>0</v>
      </c>
      <c r="N67" s="31">
        <f t="shared" si="3"/>
        <v>0</v>
      </c>
    </row>
    <row r="68" spans="1:14" s="46" customFormat="1" x14ac:dyDescent="0.2">
      <c r="A68" s="43" t="s">
        <v>194</v>
      </c>
      <c r="B68" s="34">
        <v>0</v>
      </c>
      <c r="C68" s="34">
        <v>0</v>
      </c>
      <c r="D68" s="34">
        <v>0</v>
      </c>
      <c r="E68" s="34">
        <v>0</v>
      </c>
      <c r="F68" s="34">
        <v>0</v>
      </c>
      <c r="G68" s="34">
        <v>0</v>
      </c>
      <c r="H68" s="34">
        <v>0</v>
      </c>
      <c r="I68" s="34">
        <v>0</v>
      </c>
      <c r="J68" s="34">
        <v>0</v>
      </c>
      <c r="K68" s="34">
        <v>0</v>
      </c>
      <c r="L68" s="34">
        <v>0</v>
      </c>
      <c r="M68" s="34">
        <v>0</v>
      </c>
      <c r="N68" s="31">
        <f t="shared" si="3"/>
        <v>0</v>
      </c>
    </row>
    <row r="69" spans="1:14" s="46" customFormat="1" x14ac:dyDescent="0.2">
      <c r="A69" s="43" t="s">
        <v>195</v>
      </c>
      <c r="B69" s="34">
        <v>0</v>
      </c>
      <c r="C69" s="34">
        <v>0</v>
      </c>
      <c r="D69" s="34">
        <v>0</v>
      </c>
      <c r="E69" s="34">
        <v>0</v>
      </c>
      <c r="F69" s="34">
        <v>0</v>
      </c>
      <c r="G69" s="34">
        <v>0</v>
      </c>
      <c r="H69" s="34">
        <v>0</v>
      </c>
      <c r="I69" s="34">
        <v>0</v>
      </c>
      <c r="J69" s="34">
        <v>0</v>
      </c>
      <c r="K69" s="34">
        <v>0</v>
      </c>
      <c r="L69" s="34">
        <v>0</v>
      </c>
      <c r="M69" s="34">
        <v>0</v>
      </c>
      <c r="N69" s="31">
        <f t="shared" si="3"/>
        <v>0</v>
      </c>
    </row>
    <row r="70" spans="1:14" s="46" customFormat="1" x14ac:dyDescent="0.2">
      <c r="A70" s="43" t="s">
        <v>196</v>
      </c>
      <c r="B70" s="34">
        <v>0</v>
      </c>
      <c r="C70" s="34">
        <v>0</v>
      </c>
      <c r="D70" s="34">
        <v>0</v>
      </c>
      <c r="E70" s="34">
        <v>0</v>
      </c>
      <c r="F70" s="34">
        <v>0</v>
      </c>
      <c r="G70" s="34">
        <v>0</v>
      </c>
      <c r="H70" s="34">
        <v>0</v>
      </c>
      <c r="I70" s="34">
        <v>0</v>
      </c>
      <c r="J70" s="34">
        <v>2</v>
      </c>
      <c r="K70" s="46">
        <v>2</v>
      </c>
      <c r="L70" s="46">
        <v>2</v>
      </c>
      <c r="M70" s="34">
        <v>0</v>
      </c>
      <c r="N70" s="31">
        <f t="shared" si="3"/>
        <v>6</v>
      </c>
    </row>
    <row r="71" spans="1:14" s="46" customFormat="1" x14ac:dyDescent="0.2">
      <c r="A71" s="43" t="s">
        <v>197</v>
      </c>
      <c r="B71" s="34">
        <v>0</v>
      </c>
      <c r="C71" s="34">
        <v>0</v>
      </c>
      <c r="D71" s="34">
        <v>0</v>
      </c>
      <c r="E71" s="34">
        <v>0</v>
      </c>
      <c r="F71" s="34">
        <v>0</v>
      </c>
      <c r="G71" s="34">
        <v>0</v>
      </c>
      <c r="H71" s="34">
        <v>0</v>
      </c>
      <c r="I71" s="34">
        <v>0</v>
      </c>
      <c r="J71" s="34">
        <v>0</v>
      </c>
      <c r="K71" s="34">
        <v>0</v>
      </c>
      <c r="L71" s="34">
        <v>0</v>
      </c>
      <c r="M71" s="34">
        <v>0</v>
      </c>
      <c r="N71" s="31">
        <f t="shared" si="3"/>
        <v>0</v>
      </c>
    </row>
    <row r="72" spans="1:14" s="48" customFormat="1" x14ac:dyDescent="0.2">
      <c r="A72" s="47" t="s">
        <v>198</v>
      </c>
      <c r="B72" s="31">
        <f>B73</f>
        <v>0</v>
      </c>
      <c r="C72" s="31">
        <f t="shared" ref="C72:M72" si="42">C73</f>
        <v>0</v>
      </c>
      <c r="D72" s="31">
        <f t="shared" si="42"/>
        <v>0</v>
      </c>
      <c r="E72" s="31">
        <f t="shared" si="42"/>
        <v>0</v>
      </c>
      <c r="F72" s="31">
        <f t="shared" si="42"/>
        <v>0</v>
      </c>
      <c r="G72" s="31">
        <f t="shared" si="42"/>
        <v>0</v>
      </c>
      <c r="H72" s="31">
        <f t="shared" si="42"/>
        <v>0</v>
      </c>
      <c r="I72" s="31">
        <f t="shared" si="42"/>
        <v>0</v>
      </c>
      <c r="J72" s="31">
        <f t="shared" si="42"/>
        <v>0</v>
      </c>
      <c r="K72" s="31">
        <f t="shared" si="42"/>
        <v>0</v>
      </c>
      <c r="L72" s="31">
        <f t="shared" si="42"/>
        <v>0</v>
      </c>
      <c r="M72" s="31">
        <f t="shared" si="42"/>
        <v>0</v>
      </c>
      <c r="N72" s="31">
        <f t="shared" si="3"/>
        <v>0</v>
      </c>
    </row>
    <row r="73" spans="1:14" s="48" customFormat="1" x14ac:dyDescent="0.2">
      <c r="A73" s="47" t="s">
        <v>199</v>
      </c>
      <c r="B73" s="31">
        <f>B74+B80+B86+B87</f>
        <v>0</v>
      </c>
      <c r="C73" s="31">
        <f t="shared" ref="C73:M73" si="43">C74+C80+C86+C87</f>
        <v>0</v>
      </c>
      <c r="D73" s="31">
        <f t="shared" si="43"/>
        <v>0</v>
      </c>
      <c r="E73" s="31">
        <f t="shared" si="43"/>
        <v>0</v>
      </c>
      <c r="F73" s="31">
        <f t="shared" si="43"/>
        <v>0</v>
      </c>
      <c r="G73" s="31">
        <f t="shared" si="43"/>
        <v>0</v>
      </c>
      <c r="H73" s="31">
        <f t="shared" si="43"/>
        <v>0</v>
      </c>
      <c r="I73" s="31">
        <f t="shared" ref="I73" si="44">I74+I80+I86+I87</f>
        <v>0</v>
      </c>
      <c r="J73" s="31">
        <f t="shared" si="43"/>
        <v>0</v>
      </c>
      <c r="K73" s="31">
        <f t="shared" si="43"/>
        <v>0</v>
      </c>
      <c r="L73" s="31">
        <f t="shared" ref="L73" si="45">L74+L80+L86+L87</f>
        <v>0</v>
      </c>
      <c r="M73" s="31">
        <f t="shared" si="43"/>
        <v>0</v>
      </c>
      <c r="N73" s="31">
        <f t="shared" si="3"/>
        <v>0</v>
      </c>
    </row>
    <row r="74" spans="1:14" s="48" customFormat="1" x14ac:dyDescent="0.2">
      <c r="A74" s="47" t="s">
        <v>200</v>
      </c>
      <c r="B74" s="32">
        <f>B75+B76+B77</f>
        <v>0</v>
      </c>
      <c r="C74" s="32">
        <f t="shared" ref="C74:M74" si="46">C75+C76+C77</f>
        <v>0</v>
      </c>
      <c r="D74" s="32">
        <f t="shared" si="46"/>
        <v>0</v>
      </c>
      <c r="E74" s="32">
        <f t="shared" si="46"/>
        <v>0</v>
      </c>
      <c r="F74" s="32">
        <f t="shared" si="46"/>
        <v>0</v>
      </c>
      <c r="G74" s="32">
        <f t="shared" si="46"/>
        <v>0</v>
      </c>
      <c r="H74" s="32">
        <f t="shared" si="46"/>
        <v>0</v>
      </c>
      <c r="I74" s="32">
        <f t="shared" ref="I74" si="47">I75+I76+I77</f>
        <v>0</v>
      </c>
      <c r="J74" s="32">
        <f t="shared" si="46"/>
        <v>0</v>
      </c>
      <c r="K74" s="32">
        <f t="shared" si="46"/>
        <v>0</v>
      </c>
      <c r="L74" s="32">
        <f t="shared" ref="L74" si="48">L75+L76+L77</f>
        <v>0</v>
      </c>
      <c r="M74" s="32">
        <f t="shared" si="46"/>
        <v>0</v>
      </c>
      <c r="N74" s="31">
        <f t="shared" si="3"/>
        <v>0</v>
      </c>
    </row>
    <row r="75" spans="1:14" s="46" customFormat="1" x14ac:dyDescent="0.2">
      <c r="A75" s="43" t="s">
        <v>201</v>
      </c>
      <c r="B75" s="34">
        <v>0</v>
      </c>
      <c r="C75" s="34">
        <v>0</v>
      </c>
      <c r="D75" s="34">
        <v>0</v>
      </c>
      <c r="E75" s="34">
        <v>0</v>
      </c>
      <c r="F75" s="34">
        <v>0</v>
      </c>
      <c r="G75" s="34">
        <v>0</v>
      </c>
      <c r="H75" s="34">
        <v>0</v>
      </c>
      <c r="I75" s="34">
        <v>0</v>
      </c>
      <c r="J75" s="34">
        <v>0</v>
      </c>
      <c r="K75" s="34">
        <v>0</v>
      </c>
      <c r="L75" s="34">
        <v>0</v>
      </c>
      <c r="M75" s="34">
        <v>0</v>
      </c>
      <c r="N75" s="31">
        <f t="shared" ref="N75:N140" si="49">SUM(B75:M75)</f>
        <v>0</v>
      </c>
    </row>
    <row r="76" spans="1:14" s="46" customFormat="1" x14ac:dyDescent="0.2">
      <c r="A76" s="43" t="s">
        <v>202</v>
      </c>
      <c r="B76" s="34">
        <v>0</v>
      </c>
      <c r="C76" s="34">
        <v>0</v>
      </c>
      <c r="D76" s="34">
        <v>0</v>
      </c>
      <c r="E76" s="34">
        <v>0</v>
      </c>
      <c r="F76" s="34">
        <v>0</v>
      </c>
      <c r="G76" s="34">
        <v>0</v>
      </c>
      <c r="H76" s="34">
        <v>0</v>
      </c>
      <c r="I76" s="34">
        <v>0</v>
      </c>
      <c r="J76" s="34">
        <v>0</v>
      </c>
      <c r="K76" s="34">
        <v>0</v>
      </c>
      <c r="L76" s="34">
        <v>0</v>
      </c>
      <c r="M76" s="34">
        <v>0</v>
      </c>
      <c r="N76" s="31">
        <f t="shared" si="49"/>
        <v>0</v>
      </c>
    </row>
    <row r="77" spans="1:14" s="48" customFormat="1" x14ac:dyDescent="0.2">
      <c r="A77" s="47" t="s">
        <v>203</v>
      </c>
      <c r="B77" s="32">
        <f>B78+B79</f>
        <v>0</v>
      </c>
      <c r="C77" s="32">
        <f t="shared" ref="C77:M77" si="50">C78+C79</f>
        <v>0</v>
      </c>
      <c r="D77" s="32">
        <f t="shared" si="50"/>
        <v>0</v>
      </c>
      <c r="E77" s="32">
        <f t="shared" si="50"/>
        <v>0</v>
      </c>
      <c r="F77" s="32">
        <f t="shared" si="50"/>
        <v>0</v>
      </c>
      <c r="G77" s="32">
        <f t="shared" si="50"/>
        <v>0</v>
      </c>
      <c r="H77" s="32">
        <f t="shared" si="50"/>
        <v>0</v>
      </c>
      <c r="I77" s="32">
        <f t="shared" ref="I77" si="51">I78+I79</f>
        <v>0</v>
      </c>
      <c r="J77" s="32">
        <f t="shared" si="50"/>
        <v>0</v>
      </c>
      <c r="K77" s="32">
        <f t="shared" si="50"/>
        <v>0</v>
      </c>
      <c r="L77" s="32">
        <f t="shared" ref="L77" si="52">L78+L79</f>
        <v>0</v>
      </c>
      <c r="M77" s="32">
        <f t="shared" si="50"/>
        <v>0</v>
      </c>
      <c r="N77" s="31">
        <f t="shared" si="49"/>
        <v>0</v>
      </c>
    </row>
    <row r="78" spans="1:14" s="46" customFormat="1" x14ac:dyDescent="0.2">
      <c r="A78" s="43" t="s">
        <v>204</v>
      </c>
      <c r="B78" s="34">
        <v>0</v>
      </c>
      <c r="C78" s="34">
        <v>0</v>
      </c>
      <c r="D78" s="34">
        <v>0</v>
      </c>
      <c r="E78" s="34">
        <v>0</v>
      </c>
      <c r="F78" s="34">
        <v>0</v>
      </c>
      <c r="G78" s="34">
        <v>0</v>
      </c>
      <c r="H78" s="34">
        <v>0</v>
      </c>
      <c r="I78" s="34">
        <v>0</v>
      </c>
      <c r="J78" s="34">
        <v>0</v>
      </c>
      <c r="K78" s="34">
        <v>0</v>
      </c>
      <c r="L78" s="34">
        <v>0</v>
      </c>
      <c r="M78" s="34">
        <v>0</v>
      </c>
      <c r="N78" s="31">
        <f t="shared" si="49"/>
        <v>0</v>
      </c>
    </row>
    <row r="79" spans="1:14" s="46" customFormat="1" x14ac:dyDescent="0.2">
      <c r="A79" s="43" t="s">
        <v>205</v>
      </c>
      <c r="B79" s="34">
        <v>0</v>
      </c>
      <c r="C79" s="34">
        <v>0</v>
      </c>
      <c r="D79" s="34">
        <v>0</v>
      </c>
      <c r="E79" s="34">
        <v>0</v>
      </c>
      <c r="F79" s="34">
        <v>0</v>
      </c>
      <c r="G79" s="34">
        <v>0</v>
      </c>
      <c r="H79" s="34">
        <v>0</v>
      </c>
      <c r="I79" s="34">
        <v>0</v>
      </c>
      <c r="J79" s="34">
        <v>0</v>
      </c>
      <c r="K79" s="34">
        <v>0</v>
      </c>
      <c r="L79" s="34">
        <v>0</v>
      </c>
      <c r="M79" s="34">
        <v>0</v>
      </c>
      <c r="N79" s="31">
        <f t="shared" si="49"/>
        <v>0</v>
      </c>
    </row>
    <row r="80" spans="1:14" s="48" customFormat="1" x14ac:dyDescent="0.2">
      <c r="A80" s="47" t="s">
        <v>206</v>
      </c>
      <c r="B80" s="32">
        <f>B81+B82+B83</f>
        <v>0</v>
      </c>
      <c r="C80" s="32">
        <f t="shared" ref="C80:M80" si="53">C81+C82+C83</f>
        <v>0</v>
      </c>
      <c r="D80" s="32">
        <f t="shared" si="53"/>
        <v>0</v>
      </c>
      <c r="E80" s="32">
        <f t="shared" si="53"/>
        <v>0</v>
      </c>
      <c r="F80" s="32">
        <f t="shared" si="53"/>
        <v>0</v>
      </c>
      <c r="G80" s="32">
        <f t="shared" si="53"/>
        <v>0</v>
      </c>
      <c r="H80" s="32">
        <f t="shared" si="53"/>
        <v>0</v>
      </c>
      <c r="I80" s="32">
        <f t="shared" ref="I80" si="54">I81+I82+I83</f>
        <v>0</v>
      </c>
      <c r="J80" s="32">
        <f t="shared" si="53"/>
        <v>0</v>
      </c>
      <c r="K80" s="32">
        <f t="shared" si="53"/>
        <v>0</v>
      </c>
      <c r="L80" s="32">
        <f t="shared" ref="L80" si="55">L81+L82+L83</f>
        <v>0</v>
      </c>
      <c r="M80" s="32">
        <f t="shared" si="53"/>
        <v>0</v>
      </c>
      <c r="N80" s="31">
        <f t="shared" si="49"/>
        <v>0</v>
      </c>
    </row>
    <row r="81" spans="1:14" s="46" customFormat="1" x14ac:dyDescent="0.2">
      <c r="A81" s="43" t="s">
        <v>207</v>
      </c>
      <c r="B81" s="34">
        <v>0</v>
      </c>
      <c r="C81" s="34">
        <v>0</v>
      </c>
      <c r="D81" s="34">
        <v>0</v>
      </c>
      <c r="E81" s="34">
        <v>0</v>
      </c>
      <c r="F81" s="34">
        <v>0</v>
      </c>
      <c r="G81" s="34">
        <v>0</v>
      </c>
      <c r="H81" s="34">
        <v>0</v>
      </c>
      <c r="I81" s="34">
        <v>0</v>
      </c>
      <c r="J81" s="34">
        <v>0</v>
      </c>
      <c r="K81" s="34">
        <v>0</v>
      </c>
      <c r="L81" s="34">
        <v>0</v>
      </c>
      <c r="M81" s="34">
        <v>0</v>
      </c>
      <c r="N81" s="31">
        <f t="shared" si="49"/>
        <v>0</v>
      </c>
    </row>
    <row r="82" spans="1:14" s="46" customFormat="1" x14ac:dyDescent="0.2">
      <c r="A82" s="43" t="s">
        <v>208</v>
      </c>
      <c r="B82" s="34">
        <v>0</v>
      </c>
      <c r="C82" s="34">
        <v>0</v>
      </c>
      <c r="D82" s="34">
        <v>0</v>
      </c>
      <c r="E82" s="34">
        <v>0</v>
      </c>
      <c r="F82" s="34">
        <v>0</v>
      </c>
      <c r="G82" s="34">
        <v>0</v>
      </c>
      <c r="H82" s="34">
        <v>0</v>
      </c>
      <c r="I82" s="34">
        <v>0</v>
      </c>
      <c r="J82" s="34">
        <v>0</v>
      </c>
      <c r="K82" s="34">
        <v>0</v>
      </c>
      <c r="L82" s="34">
        <v>0</v>
      </c>
      <c r="M82" s="34">
        <v>0</v>
      </c>
      <c r="N82" s="31">
        <f t="shared" si="49"/>
        <v>0</v>
      </c>
    </row>
    <row r="83" spans="1:14" s="48" customFormat="1" x14ac:dyDescent="0.2">
      <c r="A83" s="47" t="s">
        <v>209</v>
      </c>
      <c r="B83" s="32">
        <f>B84+B85</f>
        <v>0</v>
      </c>
      <c r="C83" s="32">
        <f t="shared" ref="C83:M83" si="56">C84+C85</f>
        <v>0</v>
      </c>
      <c r="D83" s="32">
        <f t="shared" si="56"/>
        <v>0</v>
      </c>
      <c r="E83" s="32">
        <f t="shared" si="56"/>
        <v>0</v>
      </c>
      <c r="F83" s="32">
        <f t="shared" si="56"/>
        <v>0</v>
      </c>
      <c r="G83" s="32">
        <f t="shared" si="56"/>
        <v>0</v>
      </c>
      <c r="H83" s="32">
        <f t="shared" si="56"/>
        <v>0</v>
      </c>
      <c r="I83" s="32">
        <f t="shared" ref="I83" si="57">I84+I85</f>
        <v>0</v>
      </c>
      <c r="J83" s="32">
        <f t="shared" si="56"/>
        <v>0</v>
      </c>
      <c r="K83" s="32">
        <f t="shared" si="56"/>
        <v>0</v>
      </c>
      <c r="L83" s="32">
        <f t="shared" ref="L83" si="58">L84+L85</f>
        <v>0</v>
      </c>
      <c r="M83" s="32">
        <f t="shared" si="56"/>
        <v>0</v>
      </c>
      <c r="N83" s="31">
        <f t="shared" si="49"/>
        <v>0</v>
      </c>
    </row>
    <row r="84" spans="1:14" s="46" customFormat="1" x14ac:dyDescent="0.2">
      <c r="A84" s="43" t="s">
        <v>210</v>
      </c>
      <c r="B84" s="34">
        <v>0</v>
      </c>
      <c r="C84" s="34">
        <v>0</v>
      </c>
      <c r="D84" s="34">
        <v>0</v>
      </c>
      <c r="E84" s="34">
        <v>0</v>
      </c>
      <c r="F84" s="34">
        <v>0</v>
      </c>
      <c r="G84" s="34">
        <v>0</v>
      </c>
      <c r="H84" s="34">
        <v>0</v>
      </c>
      <c r="I84" s="34">
        <v>0</v>
      </c>
      <c r="J84" s="34">
        <v>0</v>
      </c>
      <c r="K84" s="34">
        <v>0</v>
      </c>
      <c r="L84" s="34">
        <v>0</v>
      </c>
      <c r="M84" s="34">
        <v>0</v>
      </c>
      <c r="N84" s="31">
        <f t="shared" si="49"/>
        <v>0</v>
      </c>
    </row>
    <row r="85" spans="1:14" s="46" customFormat="1" x14ac:dyDescent="0.2">
      <c r="A85" s="43" t="s">
        <v>211</v>
      </c>
      <c r="B85" s="34">
        <v>0</v>
      </c>
      <c r="C85" s="34">
        <v>0</v>
      </c>
      <c r="D85" s="34">
        <v>0</v>
      </c>
      <c r="E85" s="34">
        <v>0</v>
      </c>
      <c r="F85" s="34">
        <v>0</v>
      </c>
      <c r="G85" s="34">
        <v>0</v>
      </c>
      <c r="H85" s="34">
        <v>0</v>
      </c>
      <c r="I85" s="34">
        <v>0</v>
      </c>
      <c r="J85" s="34">
        <v>0</v>
      </c>
      <c r="K85" s="34">
        <v>0</v>
      </c>
      <c r="L85" s="34">
        <v>0</v>
      </c>
      <c r="M85" s="34">
        <v>0</v>
      </c>
      <c r="N85" s="31">
        <f t="shared" si="49"/>
        <v>0</v>
      </c>
    </row>
    <row r="86" spans="1:14" s="46" customFormat="1" x14ac:dyDescent="0.2">
      <c r="A86" s="43" t="s">
        <v>212</v>
      </c>
      <c r="B86" s="34">
        <v>0</v>
      </c>
      <c r="C86" s="34">
        <v>0</v>
      </c>
      <c r="D86" s="34">
        <v>0</v>
      </c>
      <c r="E86" s="34">
        <v>0</v>
      </c>
      <c r="F86" s="34">
        <v>0</v>
      </c>
      <c r="G86" s="34">
        <v>0</v>
      </c>
      <c r="H86" s="34">
        <v>0</v>
      </c>
      <c r="I86" s="34">
        <v>0</v>
      </c>
      <c r="J86" s="34">
        <v>0</v>
      </c>
      <c r="K86" s="34">
        <v>0</v>
      </c>
      <c r="L86" s="34">
        <v>0</v>
      </c>
      <c r="M86" s="34">
        <v>0</v>
      </c>
      <c r="N86" s="31">
        <f t="shared" si="49"/>
        <v>0</v>
      </c>
    </row>
    <row r="87" spans="1:14" s="46" customFormat="1" x14ac:dyDescent="0.2">
      <c r="A87" s="43" t="s">
        <v>213</v>
      </c>
      <c r="B87" s="34">
        <v>0</v>
      </c>
      <c r="C87" s="34">
        <v>0</v>
      </c>
      <c r="D87" s="34">
        <v>0</v>
      </c>
      <c r="E87" s="34">
        <v>0</v>
      </c>
      <c r="F87" s="34">
        <v>0</v>
      </c>
      <c r="G87" s="34">
        <v>0</v>
      </c>
      <c r="H87" s="34">
        <v>0</v>
      </c>
      <c r="I87" s="34">
        <v>0</v>
      </c>
      <c r="J87" s="34">
        <v>0</v>
      </c>
      <c r="K87" s="34">
        <v>0</v>
      </c>
      <c r="L87" s="34">
        <v>0</v>
      </c>
      <c r="M87" s="34">
        <v>0</v>
      </c>
      <c r="N87" s="31">
        <f t="shared" si="49"/>
        <v>0</v>
      </c>
    </row>
    <row r="88" spans="1:14" s="48" customFormat="1" x14ac:dyDescent="0.2">
      <c r="A88" s="47" t="s">
        <v>214</v>
      </c>
      <c r="B88" s="31">
        <f>B89+B92</f>
        <v>0</v>
      </c>
      <c r="C88" s="31">
        <f t="shared" ref="C88:M88" si="59">C89+C92</f>
        <v>0</v>
      </c>
      <c r="D88" s="31">
        <f t="shared" si="59"/>
        <v>0</v>
      </c>
      <c r="E88" s="31">
        <f t="shared" si="59"/>
        <v>0</v>
      </c>
      <c r="F88" s="31">
        <f t="shared" si="59"/>
        <v>0</v>
      </c>
      <c r="G88" s="31">
        <f t="shared" si="59"/>
        <v>0</v>
      </c>
      <c r="H88" s="31">
        <f t="shared" si="59"/>
        <v>0</v>
      </c>
      <c r="I88" s="31">
        <f t="shared" ref="I88" si="60">I89+I92</f>
        <v>0</v>
      </c>
      <c r="J88" s="31">
        <f t="shared" si="59"/>
        <v>0</v>
      </c>
      <c r="K88" s="31">
        <f t="shared" si="59"/>
        <v>0</v>
      </c>
      <c r="L88" s="31">
        <f t="shared" ref="L88" si="61">L89+L92</f>
        <v>0</v>
      </c>
      <c r="M88" s="31">
        <f t="shared" si="59"/>
        <v>0</v>
      </c>
      <c r="N88" s="31">
        <f t="shared" si="49"/>
        <v>0</v>
      </c>
    </row>
    <row r="89" spans="1:14" s="48" customFormat="1" x14ac:dyDescent="0.2">
      <c r="A89" s="47" t="s">
        <v>215</v>
      </c>
      <c r="B89" s="31">
        <f>B90+B91</f>
        <v>0</v>
      </c>
      <c r="C89" s="31">
        <f t="shared" ref="C89:M89" si="62">C90+C91</f>
        <v>0</v>
      </c>
      <c r="D89" s="31">
        <f t="shared" si="62"/>
        <v>0</v>
      </c>
      <c r="E89" s="31">
        <f t="shared" si="62"/>
        <v>0</v>
      </c>
      <c r="F89" s="31">
        <f t="shared" si="62"/>
        <v>0</v>
      </c>
      <c r="G89" s="31">
        <f t="shared" si="62"/>
        <v>0</v>
      </c>
      <c r="H89" s="31">
        <f t="shared" si="62"/>
        <v>0</v>
      </c>
      <c r="I89" s="31">
        <f t="shared" ref="I89" si="63">I90+I91</f>
        <v>0</v>
      </c>
      <c r="J89" s="31">
        <f t="shared" si="62"/>
        <v>0</v>
      </c>
      <c r="K89" s="31">
        <f t="shared" si="62"/>
        <v>0</v>
      </c>
      <c r="L89" s="31">
        <f t="shared" ref="L89" si="64">L90+L91</f>
        <v>0</v>
      </c>
      <c r="M89" s="31">
        <f t="shared" si="62"/>
        <v>0</v>
      </c>
      <c r="N89" s="31">
        <f t="shared" si="49"/>
        <v>0</v>
      </c>
    </row>
    <row r="90" spans="1:14" s="46" customFormat="1" x14ac:dyDescent="0.2">
      <c r="A90" s="43" t="s">
        <v>216</v>
      </c>
      <c r="B90" s="34">
        <v>0</v>
      </c>
      <c r="C90" s="34">
        <v>0</v>
      </c>
      <c r="D90" s="34">
        <v>0</v>
      </c>
      <c r="E90" s="34">
        <v>0</v>
      </c>
      <c r="F90" s="34">
        <v>0</v>
      </c>
      <c r="G90" s="34">
        <v>0</v>
      </c>
      <c r="H90" s="34">
        <v>0</v>
      </c>
      <c r="I90" s="34">
        <v>0</v>
      </c>
      <c r="J90" s="34">
        <v>0</v>
      </c>
      <c r="K90" s="34">
        <v>0</v>
      </c>
      <c r="L90" s="34">
        <v>0</v>
      </c>
      <c r="M90" s="34">
        <v>0</v>
      </c>
      <c r="N90" s="31">
        <f t="shared" si="49"/>
        <v>0</v>
      </c>
    </row>
    <row r="91" spans="1:14" s="46" customFormat="1" x14ac:dyDescent="0.2">
      <c r="A91" s="43" t="s">
        <v>217</v>
      </c>
      <c r="B91" s="34">
        <v>0</v>
      </c>
      <c r="C91" s="34">
        <v>0</v>
      </c>
      <c r="D91" s="34">
        <v>0</v>
      </c>
      <c r="E91" s="34">
        <v>0</v>
      </c>
      <c r="F91" s="34">
        <v>0</v>
      </c>
      <c r="G91" s="34">
        <v>0</v>
      </c>
      <c r="H91" s="34">
        <v>0</v>
      </c>
      <c r="I91" s="34">
        <v>0</v>
      </c>
      <c r="J91" s="34">
        <v>0</v>
      </c>
      <c r="K91" s="34">
        <v>0</v>
      </c>
      <c r="L91" s="34">
        <v>0</v>
      </c>
      <c r="M91" s="34">
        <v>0</v>
      </c>
      <c r="N91" s="31">
        <f t="shared" si="49"/>
        <v>0</v>
      </c>
    </row>
    <row r="92" spans="1:14" s="48" customFormat="1" x14ac:dyDescent="0.2">
      <c r="A92" s="47" t="s">
        <v>218</v>
      </c>
      <c r="B92" s="31">
        <f>SUM(B93:B98)</f>
        <v>0</v>
      </c>
      <c r="C92" s="31">
        <f t="shared" ref="C92:M92" si="65">SUM(C93:C98)</f>
        <v>0</v>
      </c>
      <c r="D92" s="31">
        <f t="shared" si="65"/>
        <v>0</v>
      </c>
      <c r="E92" s="31">
        <f t="shared" si="65"/>
        <v>0</v>
      </c>
      <c r="F92" s="31">
        <f t="shared" si="65"/>
        <v>0</v>
      </c>
      <c r="G92" s="31">
        <f t="shared" si="65"/>
        <v>0</v>
      </c>
      <c r="H92" s="31">
        <f t="shared" si="65"/>
        <v>0</v>
      </c>
      <c r="I92" s="31">
        <f t="shared" ref="I92" si="66">SUM(I93:I98)</f>
        <v>0</v>
      </c>
      <c r="J92" s="31">
        <f t="shared" si="65"/>
        <v>0</v>
      </c>
      <c r="K92" s="31">
        <f t="shared" si="65"/>
        <v>0</v>
      </c>
      <c r="L92" s="31">
        <f t="shared" ref="L92" si="67">SUM(L93:L98)</f>
        <v>0</v>
      </c>
      <c r="M92" s="31">
        <f t="shared" si="65"/>
        <v>0</v>
      </c>
      <c r="N92" s="31">
        <f t="shared" si="49"/>
        <v>0</v>
      </c>
    </row>
    <row r="93" spans="1:14" s="46" customFormat="1" x14ac:dyDescent="0.2">
      <c r="A93" s="43" t="s">
        <v>219</v>
      </c>
      <c r="B93" s="34">
        <v>0</v>
      </c>
      <c r="C93" s="34">
        <v>0</v>
      </c>
      <c r="D93" s="34">
        <v>0</v>
      </c>
      <c r="E93" s="34">
        <v>0</v>
      </c>
      <c r="F93" s="34">
        <v>0</v>
      </c>
      <c r="G93" s="34">
        <v>0</v>
      </c>
      <c r="H93" s="34">
        <v>0</v>
      </c>
      <c r="I93" s="34">
        <v>0</v>
      </c>
      <c r="J93" s="34">
        <v>0</v>
      </c>
      <c r="K93" s="34">
        <v>0</v>
      </c>
      <c r="L93" s="34">
        <v>0</v>
      </c>
      <c r="M93" s="34">
        <v>0</v>
      </c>
      <c r="N93" s="31">
        <f t="shared" si="49"/>
        <v>0</v>
      </c>
    </row>
    <row r="94" spans="1:14" s="46" customFormat="1" x14ac:dyDescent="0.2">
      <c r="A94" s="43" t="s">
        <v>220</v>
      </c>
      <c r="B94" s="34">
        <v>0</v>
      </c>
      <c r="C94" s="34">
        <v>0</v>
      </c>
      <c r="D94" s="34">
        <v>0</v>
      </c>
      <c r="E94" s="34">
        <v>0</v>
      </c>
      <c r="F94" s="34">
        <v>0</v>
      </c>
      <c r="G94" s="34">
        <v>0</v>
      </c>
      <c r="H94" s="34">
        <v>0</v>
      </c>
      <c r="I94" s="34">
        <v>0</v>
      </c>
      <c r="J94" s="34">
        <v>0</v>
      </c>
      <c r="K94" s="34">
        <v>0</v>
      </c>
      <c r="L94" s="34">
        <v>0</v>
      </c>
      <c r="M94" s="34">
        <v>0</v>
      </c>
      <c r="N94" s="31">
        <f t="shared" si="49"/>
        <v>0</v>
      </c>
    </row>
    <row r="95" spans="1:14" s="46" customFormat="1" x14ac:dyDescent="0.2">
      <c r="A95" s="43" t="s">
        <v>221</v>
      </c>
      <c r="B95" s="34">
        <v>0</v>
      </c>
      <c r="C95" s="34">
        <v>0</v>
      </c>
      <c r="D95" s="34">
        <v>0</v>
      </c>
      <c r="E95" s="34">
        <v>0</v>
      </c>
      <c r="F95" s="34">
        <v>0</v>
      </c>
      <c r="G95" s="34">
        <v>0</v>
      </c>
      <c r="H95" s="34">
        <v>0</v>
      </c>
      <c r="I95" s="34">
        <v>0</v>
      </c>
      <c r="J95" s="34">
        <v>0</v>
      </c>
      <c r="K95" s="34">
        <v>0</v>
      </c>
      <c r="L95" s="34">
        <v>0</v>
      </c>
      <c r="M95" s="34">
        <v>0</v>
      </c>
      <c r="N95" s="31">
        <f t="shared" si="49"/>
        <v>0</v>
      </c>
    </row>
    <row r="96" spans="1:14" s="46" customFormat="1" x14ac:dyDescent="0.2">
      <c r="A96" s="43" t="s">
        <v>222</v>
      </c>
      <c r="B96" s="34">
        <v>0</v>
      </c>
      <c r="C96" s="34">
        <v>0</v>
      </c>
      <c r="D96" s="34">
        <v>0</v>
      </c>
      <c r="E96" s="34">
        <v>0</v>
      </c>
      <c r="F96" s="34">
        <v>0</v>
      </c>
      <c r="G96" s="34">
        <v>0</v>
      </c>
      <c r="H96" s="34">
        <v>0</v>
      </c>
      <c r="I96" s="34">
        <v>0</v>
      </c>
      <c r="J96" s="34">
        <v>0</v>
      </c>
      <c r="K96" s="34">
        <v>0</v>
      </c>
      <c r="L96" s="34">
        <v>0</v>
      </c>
      <c r="M96" s="34">
        <v>0</v>
      </c>
      <c r="N96" s="31">
        <f t="shared" si="49"/>
        <v>0</v>
      </c>
    </row>
    <row r="97" spans="1:14" s="46" customFormat="1" x14ac:dyDescent="0.2">
      <c r="A97" s="43" t="s">
        <v>223</v>
      </c>
      <c r="B97" s="34">
        <v>0</v>
      </c>
      <c r="C97" s="34">
        <v>0</v>
      </c>
      <c r="D97" s="34">
        <v>0</v>
      </c>
      <c r="E97" s="34">
        <v>0</v>
      </c>
      <c r="F97" s="34">
        <v>0</v>
      </c>
      <c r="G97" s="34">
        <v>0</v>
      </c>
      <c r="H97" s="34">
        <v>0</v>
      </c>
      <c r="I97" s="34">
        <v>0</v>
      </c>
      <c r="J97" s="34">
        <v>0</v>
      </c>
      <c r="K97" s="34">
        <v>0</v>
      </c>
      <c r="L97" s="34">
        <v>0</v>
      </c>
      <c r="M97" s="34">
        <v>0</v>
      </c>
      <c r="N97" s="31">
        <f t="shared" si="49"/>
        <v>0</v>
      </c>
    </row>
    <row r="98" spans="1:14" s="46" customFormat="1" x14ac:dyDescent="0.2">
      <c r="A98" s="43" t="s">
        <v>224</v>
      </c>
      <c r="B98" s="34">
        <v>0</v>
      </c>
      <c r="C98" s="34">
        <v>0</v>
      </c>
      <c r="D98" s="34">
        <v>0</v>
      </c>
      <c r="E98" s="34">
        <v>0</v>
      </c>
      <c r="F98" s="34">
        <v>0</v>
      </c>
      <c r="G98" s="34">
        <v>0</v>
      </c>
      <c r="H98" s="34">
        <v>0</v>
      </c>
      <c r="I98" s="34">
        <v>0</v>
      </c>
      <c r="J98" s="34">
        <v>0</v>
      </c>
      <c r="K98" s="34">
        <v>0</v>
      </c>
      <c r="L98" s="34">
        <v>0</v>
      </c>
      <c r="M98" s="34">
        <v>0</v>
      </c>
      <c r="N98" s="31">
        <f t="shared" si="49"/>
        <v>0</v>
      </c>
    </row>
    <row r="99" spans="1:14" s="46" customFormat="1" x14ac:dyDescent="0.2">
      <c r="A99" s="43" t="s">
        <v>225</v>
      </c>
      <c r="B99" s="34">
        <v>0</v>
      </c>
      <c r="C99" s="34">
        <v>0</v>
      </c>
      <c r="D99" s="34">
        <v>0</v>
      </c>
      <c r="E99" s="34">
        <v>0</v>
      </c>
      <c r="F99" s="34">
        <v>0</v>
      </c>
      <c r="G99" s="34">
        <v>0</v>
      </c>
      <c r="H99" s="34">
        <v>0</v>
      </c>
      <c r="I99" s="34">
        <v>0</v>
      </c>
      <c r="J99" s="34">
        <v>0</v>
      </c>
      <c r="K99" s="34">
        <v>0</v>
      </c>
      <c r="L99" s="34">
        <v>0</v>
      </c>
      <c r="M99" s="34">
        <v>0</v>
      </c>
      <c r="N99" s="31">
        <f t="shared" si="49"/>
        <v>0</v>
      </c>
    </row>
    <row r="100" spans="1:14" s="46" customFormat="1" x14ac:dyDescent="0.2">
      <c r="A100" s="43" t="s">
        <v>462</v>
      </c>
      <c r="B100" s="34">
        <v>1</v>
      </c>
      <c r="C100" s="34">
        <v>2</v>
      </c>
      <c r="D100" s="34">
        <v>1</v>
      </c>
      <c r="E100" s="34">
        <v>0</v>
      </c>
      <c r="F100" s="34">
        <v>1</v>
      </c>
      <c r="G100" s="34">
        <v>0</v>
      </c>
      <c r="H100" s="34">
        <v>0</v>
      </c>
      <c r="I100" s="34">
        <v>0</v>
      </c>
      <c r="J100" s="34">
        <v>0</v>
      </c>
      <c r="K100" s="34">
        <v>0</v>
      </c>
      <c r="L100" s="34">
        <v>0</v>
      </c>
      <c r="M100" s="34">
        <v>0</v>
      </c>
      <c r="N100" s="31">
        <f t="shared" si="49"/>
        <v>5</v>
      </c>
    </row>
    <row r="101" spans="1:14" s="46" customFormat="1" x14ac:dyDescent="0.2">
      <c r="A101" s="43"/>
      <c r="B101" s="35"/>
      <c r="C101" s="35"/>
      <c r="D101" s="35"/>
      <c r="E101" s="35"/>
      <c r="F101" s="35"/>
      <c r="G101" s="35"/>
      <c r="H101" s="35"/>
      <c r="I101" s="35"/>
      <c r="J101" s="35"/>
      <c r="K101" s="35"/>
      <c r="L101" s="35"/>
      <c r="M101" s="35"/>
      <c r="N101" s="31"/>
    </row>
    <row r="102" spans="1:14" s="48" customFormat="1" x14ac:dyDescent="0.2">
      <c r="A102" s="47" t="s">
        <v>103</v>
      </c>
      <c r="B102" s="31"/>
      <c r="C102" s="31"/>
      <c r="D102" s="31"/>
      <c r="E102" s="31"/>
      <c r="F102" s="31"/>
      <c r="G102" s="31"/>
      <c r="H102" s="31"/>
      <c r="I102" s="31"/>
      <c r="J102" s="31"/>
      <c r="K102" s="31"/>
      <c r="L102" s="31"/>
      <c r="M102" s="31"/>
      <c r="N102" s="31"/>
    </row>
    <row r="103" spans="1:14" s="48" customFormat="1" x14ac:dyDescent="0.2">
      <c r="A103" s="47" t="s">
        <v>104</v>
      </c>
      <c r="B103" s="31">
        <f>B104+B107+B108</f>
        <v>0</v>
      </c>
      <c r="C103" s="31">
        <f t="shared" ref="C103:M103" si="68">C104+C107+C108</f>
        <v>0</v>
      </c>
      <c r="D103" s="31">
        <f t="shared" si="68"/>
        <v>1</v>
      </c>
      <c r="E103" s="31">
        <f t="shared" si="68"/>
        <v>0</v>
      </c>
      <c r="F103" s="31">
        <f t="shared" si="68"/>
        <v>0</v>
      </c>
      <c r="G103" s="31">
        <f t="shared" si="68"/>
        <v>0</v>
      </c>
      <c r="H103" s="31">
        <f t="shared" si="68"/>
        <v>0</v>
      </c>
      <c r="I103" s="31">
        <f t="shared" ref="I103" si="69">I104+I107+I108</f>
        <v>0</v>
      </c>
      <c r="J103" s="31">
        <f t="shared" si="68"/>
        <v>0</v>
      </c>
      <c r="K103" s="31">
        <f t="shared" si="68"/>
        <v>0</v>
      </c>
      <c r="L103" s="31">
        <v>0</v>
      </c>
      <c r="M103" s="31">
        <f t="shared" si="68"/>
        <v>1</v>
      </c>
      <c r="N103" s="31">
        <f t="shared" si="49"/>
        <v>2</v>
      </c>
    </row>
    <row r="104" spans="1:14" s="46" customFormat="1" x14ac:dyDescent="0.2">
      <c r="A104" s="47" t="s">
        <v>127</v>
      </c>
      <c r="B104" s="31">
        <f>B105+B106</f>
        <v>0</v>
      </c>
      <c r="C104" s="31">
        <f t="shared" ref="C104:M104" si="70">C105+C106</f>
        <v>0</v>
      </c>
      <c r="D104" s="31">
        <f t="shared" si="70"/>
        <v>0</v>
      </c>
      <c r="E104" s="31">
        <f t="shared" si="70"/>
        <v>0</v>
      </c>
      <c r="F104" s="31">
        <f t="shared" si="70"/>
        <v>0</v>
      </c>
      <c r="G104" s="31">
        <f t="shared" si="70"/>
        <v>0</v>
      </c>
      <c r="H104" s="31">
        <f t="shared" si="70"/>
        <v>0</v>
      </c>
      <c r="I104" s="31">
        <f t="shared" ref="I104" si="71">I105+I106</f>
        <v>0</v>
      </c>
      <c r="J104" s="31">
        <f t="shared" si="70"/>
        <v>0</v>
      </c>
      <c r="K104" s="31">
        <f t="shared" si="70"/>
        <v>0</v>
      </c>
      <c r="L104" s="31">
        <v>0</v>
      </c>
      <c r="M104" s="31">
        <f t="shared" si="70"/>
        <v>0</v>
      </c>
      <c r="N104" s="31">
        <f t="shared" si="49"/>
        <v>0</v>
      </c>
    </row>
    <row r="105" spans="1:14" s="46" customFormat="1" x14ac:dyDescent="0.2">
      <c r="A105" s="43" t="s">
        <v>226</v>
      </c>
      <c r="B105" s="34">
        <v>0</v>
      </c>
      <c r="C105" s="34">
        <v>0</v>
      </c>
      <c r="D105" s="34">
        <v>0</v>
      </c>
      <c r="E105" s="34">
        <v>0</v>
      </c>
      <c r="F105" s="34">
        <v>0</v>
      </c>
      <c r="G105" s="34">
        <v>0</v>
      </c>
      <c r="H105" s="34">
        <v>0</v>
      </c>
      <c r="I105" s="34">
        <v>0</v>
      </c>
      <c r="J105" s="34">
        <v>0</v>
      </c>
      <c r="K105" s="34">
        <v>0</v>
      </c>
      <c r="L105" s="34">
        <v>0</v>
      </c>
      <c r="M105" s="34">
        <v>0</v>
      </c>
      <c r="N105" s="31">
        <f t="shared" si="49"/>
        <v>0</v>
      </c>
    </row>
    <row r="106" spans="1:14" s="46" customFormat="1" x14ac:dyDescent="0.2">
      <c r="A106" s="43" t="s">
        <v>227</v>
      </c>
      <c r="B106" s="34">
        <v>0</v>
      </c>
      <c r="C106" s="34">
        <v>0</v>
      </c>
      <c r="D106" s="34">
        <v>0</v>
      </c>
      <c r="E106" s="34">
        <v>0</v>
      </c>
      <c r="F106" s="34">
        <v>0</v>
      </c>
      <c r="G106" s="34">
        <v>0</v>
      </c>
      <c r="H106" s="34">
        <v>0</v>
      </c>
      <c r="I106" s="34">
        <v>0</v>
      </c>
      <c r="J106" s="34">
        <v>0</v>
      </c>
      <c r="K106" s="34">
        <v>0</v>
      </c>
      <c r="L106" s="34">
        <v>0</v>
      </c>
      <c r="M106" s="34">
        <v>0</v>
      </c>
      <c r="N106" s="31">
        <f t="shared" si="49"/>
        <v>0</v>
      </c>
    </row>
    <row r="107" spans="1:14" s="46" customFormat="1" x14ac:dyDescent="0.2">
      <c r="A107" s="43" t="s">
        <v>463</v>
      </c>
      <c r="B107" s="34">
        <v>0</v>
      </c>
      <c r="C107" s="34">
        <v>0</v>
      </c>
      <c r="D107" s="34">
        <v>0</v>
      </c>
      <c r="E107" s="34">
        <v>0</v>
      </c>
      <c r="F107" s="34">
        <v>0</v>
      </c>
      <c r="G107" s="34">
        <v>0</v>
      </c>
      <c r="H107" s="34">
        <v>0</v>
      </c>
      <c r="I107" s="34">
        <v>0</v>
      </c>
      <c r="J107" s="34">
        <v>0</v>
      </c>
      <c r="K107" s="34">
        <v>0</v>
      </c>
      <c r="L107" s="34">
        <v>0</v>
      </c>
      <c r="M107" s="34">
        <v>0</v>
      </c>
      <c r="N107" s="31">
        <f t="shared" si="49"/>
        <v>0</v>
      </c>
    </row>
    <row r="108" spans="1:14" s="46" customFormat="1" x14ac:dyDescent="0.2">
      <c r="A108" s="43" t="s">
        <v>464</v>
      </c>
      <c r="B108" s="34">
        <v>0</v>
      </c>
      <c r="C108" s="34">
        <v>0</v>
      </c>
      <c r="D108" s="34">
        <v>1</v>
      </c>
      <c r="E108" s="34">
        <v>0</v>
      </c>
      <c r="F108" s="34">
        <v>0</v>
      </c>
      <c r="G108" s="34">
        <v>0</v>
      </c>
      <c r="H108" s="34">
        <v>0</v>
      </c>
      <c r="I108" s="34">
        <v>0</v>
      </c>
      <c r="J108" s="34">
        <v>0</v>
      </c>
      <c r="K108" s="34">
        <v>0</v>
      </c>
      <c r="L108" s="34">
        <v>0</v>
      </c>
      <c r="M108" s="34">
        <v>1</v>
      </c>
      <c r="N108" s="31">
        <f t="shared" si="49"/>
        <v>2</v>
      </c>
    </row>
    <row r="109" spans="1:14" s="46" customFormat="1" x14ac:dyDescent="0.2">
      <c r="A109" s="43"/>
      <c r="B109" s="32"/>
      <c r="C109" s="32"/>
      <c r="D109" s="32"/>
      <c r="E109" s="32"/>
      <c r="F109" s="32"/>
      <c r="G109" s="32"/>
      <c r="H109" s="32"/>
      <c r="I109" s="32"/>
      <c r="J109" s="32"/>
      <c r="K109" s="32"/>
      <c r="L109" s="32"/>
      <c r="M109" s="32"/>
      <c r="N109" s="31"/>
    </row>
    <row r="110" spans="1:14" s="46" customFormat="1" x14ac:dyDescent="0.2">
      <c r="A110" s="49" t="s">
        <v>122</v>
      </c>
      <c r="B110" s="31">
        <f>B111</f>
        <v>1</v>
      </c>
      <c r="C110" s="31">
        <f t="shared" ref="C110:M110" si="72">C111</f>
        <v>1</v>
      </c>
      <c r="D110" s="31">
        <f t="shared" si="72"/>
        <v>3</v>
      </c>
      <c r="E110" s="31">
        <f t="shared" si="72"/>
        <v>0</v>
      </c>
      <c r="F110" s="31">
        <f t="shared" si="72"/>
        <v>2</v>
      </c>
      <c r="G110" s="31">
        <f t="shared" si="72"/>
        <v>3</v>
      </c>
      <c r="H110" s="31">
        <f t="shared" si="72"/>
        <v>0</v>
      </c>
      <c r="I110" s="31">
        <f t="shared" si="72"/>
        <v>1</v>
      </c>
      <c r="J110" s="31">
        <f t="shared" si="72"/>
        <v>2</v>
      </c>
      <c r="K110" s="31">
        <f t="shared" si="72"/>
        <v>1</v>
      </c>
      <c r="L110" s="31">
        <f t="shared" si="72"/>
        <v>0</v>
      </c>
      <c r="M110" s="31">
        <f t="shared" si="72"/>
        <v>0</v>
      </c>
      <c r="N110" s="31">
        <f t="shared" si="49"/>
        <v>14</v>
      </c>
    </row>
    <row r="111" spans="1:14" s="46" customFormat="1" x14ac:dyDescent="0.2">
      <c r="A111" s="47" t="s">
        <v>128</v>
      </c>
      <c r="B111" s="31">
        <f>SUM(B112:B119)</f>
        <v>1</v>
      </c>
      <c r="C111" s="31">
        <f t="shared" ref="C111:M111" si="73">SUM(C112:C119)</f>
        <v>1</v>
      </c>
      <c r="D111" s="31">
        <f t="shared" si="73"/>
        <v>3</v>
      </c>
      <c r="E111" s="31">
        <f t="shared" si="73"/>
        <v>0</v>
      </c>
      <c r="F111" s="31">
        <f t="shared" si="73"/>
        <v>2</v>
      </c>
      <c r="G111" s="31">
        <f t="shared" si="73"/>
        <v>3</v>
      </c>
      <c r="H111" s="31">
        <f t="shared" si="73"/>
        <v>0</v>
      </c>
      <c r="I111" s="31">
        <f t="shared" ref="I111" si="74">SUM(I112:I119)</f>
        <v>1</v>
      </c>
      <c r="J111" s="31">
        <f t="shared" si="73"/>
        <v>2</v>
      </c>
      <c r="K111" s="31">
        <f t="shared" si="73"/>
        <v>1</v>
      </c>
      <c r="L111" s="31">
        <v>0</v>
      </c>
      <c r="M111" s="31">
        <f t="shared" si="73"/>
        <v>0</v>
      </c>
      <c r="N111" s="31">
        <f t="shared" si="49"/>
        <v>14</v>
      </c>
    </row>
    <row r="112" spans="1:14" s="46" customFormat="1" x14ac:dyDescent="0.2">
      <c r="A112" s="43" t="s">
        <v>228</v>
      </c>
      <c r="B112" s="34">
        <v>1</v>
      </c>
      <c r="C112" s="34">
        <v>1</v>
      </c>
      <c r="D112" s="34">
        <v>3</v>
      </c>
      <c r="E112" s="34">
        <v>0</v>
      </c>
      <c r="F112" s="34">
        <v>2</v>
      </c>
      <c r="G112" s="34">
        <v>3</v>
      </c>
      <c r="H112" s="34">
        <v>0</v>
      </c>
      <c r="I112" s="34">
        <v>1</v>
      </c>
      <c r="J112" s="34">
        <v>2</v>
      </c>
      <c r="K112" s="34">
        <v>1</v>
      </c>
      <c r="L112" s="34">
        <v>0</v>
      </c>
      <c r="M112" s="34">
        <v>0</v>
      </c>
      <c r="N112" s="31">
        <f t="shared" si="49"/>
        <v>14</v>
      </c>
    </row>
    <row r="113" spans="1:14" s="46" customFormat="1" x14ac:dyDescent="0.2">
      <c r="A113" s="43" t="s">
        <v>229</v>
      </c>
      <c r="B113" s="34">
        <v>0</v>
      </c>
      <c r="C113" s="34">
        <v>0</v>
      </c>
      <c r="D113" s="34">
        <v>0</v>
      </c>
      <c r="E113" s="34">
        <v>0</v>
      </c>
      <c r="F113" s="34">
        <v>0</v>
      </c>
      <c r="G113" s="34">
        <v>0</v>
      </c>
      <c r="H113" s="34">
        <v>0</v>
      </c>
      <c r="I113" s="34">
        <v>0</v>
      </c>
      <c r="J113" s="34">
        <v>0</v>
      </c>
      <c r="K113" s="34">
        <v>0</v>
      </c>
      <c r="L113" s="34">
        <v>0</v>
      </c>
      <c r="M113" s="34">
        <v>0</v>
      </c>
      <c r="N113" s="31">
        <f t="shared" si="49"/>
        <v>0</v>
      </c>
    </row>
    <row r="114" spans="1:14" s="46" customFormat="1" x14ac:dyDescent="0.2">
      <c r="A114" s="43" t="s">
        <v>230</v>
      </c>
      <c r="B114" s="34">
        <v>0</v>
      </c>
      <c r="C114" s="34">
        <v>0</v>
      </c>
      <c r="D114" s="34">
        <v>0</v>
      </c>
      <c r="E114" s="34">
        <v>0</v>
      </c>
      <c r="F114" s="34">
        <v>0</v>
      </c>
      <c r="G114" s="34">
        <v>0</v>
      </c>
      <c r="H114" s="34">
        <v>0</v>
      </c>
      <c r="I114" s="34">
        <v>0</v>
      </c>
      <c r="J114" s="34">
        <v>0</v>
      </c>
      <c r="K114" s="34">
        <v>0</v>
      </c>
      <c r="L114" s="34">
        <v>0</v>
      </c>
      <c r="M114" s="34">
        <v>0</v>
      </c>
      <c r="N114" s="31">
        <f t="shared" si="49"/>
        <v>0</v>
      </c>
    </row>
    <row r="115" spans="1:14" s="46" customFormat="1" x14ac:dyDescent="0.2">
      <c r="A115" s="43" t="s">
        <v>231</v>
      </c>
      <c r="B115" s="34">
        <v>0</v>
      </c>
      <c r="C115" s="34">
        <v>0</v>
      </c>
      <c r="D115" s="34">
        <v>0</v>
      </c>
      <c r="E115" s="34">
        <v>0</v>
      </c>
      <c r="F115" s="34">
        <v>0</v>
      </c>
      <c r="G115" s="34">
        <v>0</v>
      </c>
      <c r="H115" s="34">
        <v>0</v>
      </c>
      <c r="I115" s="34">
        <v>0</v>
      </c>
      <c r="J115" s="34">
        <v>0</v>
      </c>
      <c r="K115" s="34">
        <v>0</v>
      </c>
      <c r="L115" s="34">
        <v>0</v>
      </c>
      <c r="M115" s="34">
        <v>0</v>
      </c>
      <c r="N115" s="31">
        <f t="shared" si="49"/>
        <v>0</v>
      </c>
    </row>
    <row r="116" spans="1:14" s="46" customFormat="1" x14ac:dyDescent="0.2">
      <c r="A116" s="43" t="s">
        <v>232</v>
      </c>
      <c r="B116" s="34">
        <v>0</v>
      </c>
      <c r="C116" s="34">
        <v>0</v>
      </c>
      <c r="D116" s="34">
        <v>0</v>
      </c>
      <c r="E116" s="34">
        <v>0</v>
      </c>
      <c r="F116" s="34">
        <v>0</v>
      </c>
      <c r="G116" s="34">
        <v>0</v>
      </c>
      <c r="H116" s="34">
        <v>0</v>
      </c>
      <c r="I116" s="34">
        <v>0</v>
      </c>
      <c r="J116" s="34">
        <v>0</v>
      </c>
      <c r="K116" s="34">
        <v>0</v>
      </c>
      <c r="L116" s="34">
        <v>0</v>
      </c>
      <c r="M116" s="34">
        <v>0</v>
      </c>
      <c r="N116" s="31">
        <f t="shared" si="49"/>
        <v>0</v>
      </c>
    </row>
    <row r="117" spans="1:14" s="46" customFormat="1" x14ac:dyDescent="0.2">
      <c r="A117" s="43" t="s">
        <v>233</v>
      </c>
      <c r="B117" s="34">
        <v>0</v>
      </c>
      <c r="C117" s="34">
        <v>0</v>
      </c>
      <c r="D117" s="34">
        <v>0</v>
      </c>
      <c r="E117" s="34">
        <v>0</v>
      </c>
      <c r="F117" s="34">
        <v>0</v>
      </c>
      <c r="G117" s="34">
        <v>0</v>
      </c>
      <c r="H117" s="34">
        <v>0</v>
      </c>
      <c r="I117" s="34">
        <v>0</v>
      </c>
      <c r="J117" s="34">
        <v>0</v>
      </c>
      <c r="K117" s="34">
        <v>0</v>
      </c>
      <c r="L117" s="34">
        <v>0</v>
      </c>
      <c r="M117" s="34">
        <v>0</v>
      </c>
      <c r="N117" s="31">
        <f t="shared" si="49"/>
        <v>0</v>
      </c>
    </row>
    <row r="118" spans="1:14" s="46" customFormat="1" x14ac:dyDescent="0.2">
      <c r="A118" s="43" t="s">
        <v>234</v>
      </c>
      <c r="B118" s="34">
        <v>0</v>
      </c>
      <c r="C118" s="34">
        <v>0</v>
      </c>
      <c r="D118" s="34">
        <v>0</v>
      </c>
      <c r="E118" s="34">
        <v>0</v>
      </c>
      <c r="F118" s="34">
        <v>0</v>
      </c>
      <c r="G118" s="34">
        <v>0</v>
      </c>
      <c r="H118" s="34">
        <v>0</v>
      </c>
      <c r="I118" s="34">
        <v>0</v>
      </c>
      <c r="J118" s="34">
        <v>0</v>
      </c>
      <c r="K118" s="34">
        <v>0</v>
      </c>
      <c r="L118" s="34">
        <v>0</v>
      </c>
      <c r="M118" s="34">
        <v>0</v>
      </c>
      <c r="N118" s="31">
        <f t="shared" si="49"/>
        <v>0</v>
      </c>
    </row>
    <row r="119" spans="1:14" s="46" customFormat="1" x14ac:dyDescent="0.2">
      <c r="A119" s="43" t="s">
        <v>235</v>
      </c>
      <c r="B119" s="34">
        <v>0</v>
      </c>
      <c r="C119" s="34">
        <v>0</v>
      </c>
      <c r="D119" s="34">
        <v>0</v>
      </c>
      <c r="E119" s="34">
        <v>0</v>
      </c>
      <c r="F119" s="34">
        <v>0</v>
      </c>
      <c r="G119" s="34">
        <v>0</v>
      </c>
      <c r="H119" s="34">
        <v>0</v>
      </c>
      <c r="I119" s="34">
        <v>0</v>
      </c>
      <c r="J119" s="34">
        <v>0</v>
      </c>
      <c r="K119" s="34">
        <v>0</v>
      </c>
      <c r="L119" s="34">
        <v>0</v>
      </c>
      <c r="M119" s="34">
        <v>0</v>
      </c>
      <c r="N119" s="31">
        <f t="shared" si="49"/>
        <v>0</v>
      </c>
    </row>
    <row r="120" spans="1:14" s="46" customFormat="1" x14ac:dyDescent="0.2">
      <c r="A120" s="47" t="s">
        <v>129</v>
      </c>
      <c r="B120" s="31">
        <f>SUM(B121:B127)</f>
        <v>0</v>
      </c>
      <c r="C120" s="31">
        <f t="shared" ref="C120:M120" si="75">SUM(C121:C127)</f>
        <v>0</v>
      </c>
      <c r="D120" s="31">
        <f t="shared" si="75"/>
        <v>0</v>
      </c>
      <c r="E120" s="31">
        <f t="shared" si="75"/>
        <v>0</v>
      </c>
      <c r="F120" s="31">
        <f t="shared" si="75"/>
        <v>2</v>
      </c>
      <c r="G120" s="31">
        <f t="shared" si="75"/>
        <v>2</v>
      </c>
      <c r="H120" s="31">
        <f t="shared" si="75"/>
        <v>0</v>
      </c>
      <c r="I120" s="31">
        <f t="shared" si="75"/>
        <v>1</v>
      </c>
      <c r="J120" s="31">
        <f t="shared" si="75"/>
        <v>2</v>
      </c>
      <c r="K120" s="31">
        <f t="shared" si="75"/>
        <v>2</v>
      </c>
      <c r="L120" s="31">
        <f t="shared" si="75"/>
        <v>2</v>
      </c>
      <c r="M120" s="31">
        <f t="shared" si="75"/>
        <v>1</v>
      </c>
      <c r="N120" s="31">
        <f t="shared" si="49"/>
        <v>12</v>
      </c>
    </row>
    <row r="121" spans="1:14" s="46" customFormat="1" x14ac:dyDescent="0.2">
      <c r="A121" s="43" t="s">
        <v>236</v>
      </c>
      <c r="B121" s="34">
        <v>0</v>
      </c>
      <c r="C121" s="34">
        <v>0</v>
      </c>
      <c r="D121" s="34">
        <v>0</v>
      </c>
      <c r="E121" s="34">
        <v>0</v>
      </c>
      <c r="F121" s="34">
        <v>2</v>
      </c>
      <c r="G121" s="34">
        <v>1</v>
      </c>
      <c r="H121" s="34">
        <v>0</v>
      </c>
      <c r="I121" s="34">
        <v>1</v>
      </c>
      <c r="J121" s="34">
        <v>2</v>
      </c>
      <c r="K121" s="34">
        <v>2</v>
      </c>
      <c r="L121" s="34">
        <v>2</v>
      </c>
      <c r="M121" s="34">
        <v>0</v>
      </c>
      <c r="N121" s="31">
        <f t="shared" si="49"/>
        <v>10</v>
      </c>
    </row>
    <row r="122" spans="1:14" s="46" customFormat="1" x14ac:dyDescent="0.2">
      <c r="A122" s="43" t="s">
        <v>237</v>
      </c>
      <c r="B122" s="34">
        <v>0</v>
      </c>
      <c r="C122" s="34">
        <v>0</v>
      </c>
      <c r="D122" s="34">
        <v>0</v>
      </c>
      <c r="E122" s="34">
        <v>0</v>
      </c>
      <c r="F122" s="34">
        <v>0</v>
      </c>
      <c r="G122" s="34">
        <v>1</v>
      </c>
      <c r="H122" s="34">
        <v>0</v>
      </c>
      <c r="I122" s="34">
        <v>0</v>
      </c>
      <c r="J122" s="34">
        <v>0</v>
      </c>
      <c r="K122" s="34">
        <v>0</v>
      </c>
      <c r="L122" s="34">
        <v>0</v>
      </c>
      <c r="M122" s="34">
        <v>1</v>
      </c>
      <c r="N122" s="31">
        <f t="shared" si="49"/>
        <v>2</v>
      </c>
    </row>
    <row r="123" spans="1:14" s="46" customFormat="1" x14ac:dyDescent="0.2">
      <c r="A123" s="43" t="s">
        <v>238</v>
      </c>
      <c r="B123" s="34">
        <v>0</v>
      </c>
      <c r="C123" s="34">
        <v>0</v>
      </c>
      <c r="D123" s="34">
        <v>0</v>
      </c>
      <c r="E123" s="34">
        <v>0</v>
      </c>
      <c r="F123" s="34">
        <v>0</v>
      </c>
      <c r="G123" s="34">
        <v>0</v>
      </c>
      <c r="H123" s="34">
        <v>0</v>
      </c>
      <c r="I123" s="34">
        <v>0</v>
      </c>
      <c r="J123" s="34">
        <v>0</v>
      </c>
      <c r="K123" s="34">
        <v>0</v>
      </c>
      <c r="L123" s="34">
        <v>0</v>
      </c>
      <c r="M123" s="34">
        <v>0</v>
      </c>
      <c r="N123" s="31">
        <f t="shared" si="49"/>
        <v>0</v>
      </c>
    </row>
    <row r="124" spans="1:14" s="46" customFormat="1" x14ac:dyDescent="0.2">
      <c r="A124" s="43" t="s">
        <v>239</v>
      </c>
      <c r="B124" s="34">
        <v>0</v>
      </c>
      <c r="C124" s="34">
        <v>0</v>
      </c>
      <c r="D124" s="34">
        <v>0</v>
      </c>
      <c r="E124" s="34">
        <v>0</v>
      </c>
      <c r="F124" s="34">
        <v>0</v>
      </c>
      <c r="G124" s="34">
        <v>0</v>
      </c>
      <c r="H124" s="34">
        <v>0</v>
      </c>
      <c r="I124" s="34">
        <v>0</v>
      </c>
      <c r="J124" s="34">
        <v>0</v>
      </c>
      <c r="K124" s="34">
        <v>0</v>
      </c>
      <c r="L124" s="34">
        <v>0</v>
      </c>
      <c r="M124" s="34">
        <v>0</v>
      </c>
      <c r="N124" s="31">
        <f t="shared" si="49"/>
        <v>0</v>
      </c>
    </row>
    <row r="125" spans="1:14" s="46" customFormat="1" x14ac:dyDescent="0.2">
      <c r="A125" s="43" t="s">
        <v>240</v>
      </c>
      <c r="B125" s="34">
        <v>0</v>
      </c>
      <c r="C125" s="34">
        <v>0</v>
      </c>
      <c r="D125" s="34">
        <v>0</v>
      </c>
      <c r="E125" s="34">
        <v>0</v>
      </c>
      <c r="F125" s="34">
        <v>0</v>
      </c>
      <c r="G125" s="34">
        <v>0</v>
      </c>
      <c r="H125" s="34">
        <v>0</v>
      </c>
      <c r="I125" s="34">
        <v>0</v>
      </c>
      <c r="J125" s="34">
        <v>0</v>
      </c>
      <c r="K125" s="34">
        <v>0</v>
      </c>
      <c r="L125" s="34">
        <v>0</v>
      </c>
      <c r="M125" s="34">
        <v>0</v>
      </c>
      <c r="N125" s="31">
        <f t="shared" si="49"/>
        <v>0</v>
      </c>
    </row>
    <row r="126" spans="1:14" s="46" customFormat="1" x14ac:dyDescent="0.2">
      <c r="A126" s="43" t="s">
        <v>241</v>
      </c>
      <c r="B126" s="34">
        <v>0</v>
      </c>
      <c r="C126" s="34">
        <v>0</v>
      </c>
      <c r="D126" s="34">
        <v>0</v>
      </c>
      <c r="E126" s="34">
        <v>0</v>
      </c>
      <c r="F126" s="34">
        <v>0</v>
      </c>
      <c r="G126" s="34">
        <v>0</v>
      </c>
      <c r="H126" s="34">
        <v>0</v>
      </c>
      <c r="I126" s="34">
        <v>0</v>
      </c>
      <c r="J126" s="34">
        <v>0</v>
      </c>
      <c r="K126" s="34">
        <v>0</v>
      </c>
      <c r="L126" s="34">
        <v>0</v>
      </c>
      <c r="M126" s="34">
        <v>0</v>
      </c>
      <c r="N126" s="31">
        <f t="shared" si="49"/>
        <v>0</v>
      </c>
    </row>
    <row r="127" spans="1:14" s="46" customFormat="1" x14ac:dyDescent="0.2">
      <c r="A127" s="43" t="s">
        <v>242</v>
      </c>
      <c r="B127" s="34">
        <v>0</v>
      </c>
      <c r="C127" s="34">
        <v>0</v>
      </c>
      <c r="D127" s="34">
        <v>0</v>
      </c>
      <c r="E127" s="34">
        <v>0</v>
      </c>
      <c r="F127" s="34">
        <v>0</v>
      </c>
      <c r="G127" s="34">
        <v>0</v>
      </c>
      <c r="H127" s="34">
        <v>0</v>
      </c>
      <c r="I127" s="34">
        <v>0</v>
      </c>
      <c r="J127" s="34">
        <v>0</v>
      </c>
      <c r="K127" s="34">
        <v>0</v>
      </c>
      <c r="L127" s="34">
        <v>0</v>
      </c>
      <c r="M127" s="34">
        <v>0</v>
      </c>
      <c r="N127" s="31">
        <f t="shared" si="49"/>
        <v>0</v>
      </c>
    </row>
    <row r="128" spans="1:14" s="46" customFormat="1" x14ac:dyDescent="0.2">
      <c r="A128" s="43"/>
      <c r="B128" s="34"/>
      <c r="C128" s="34"/>
      <c r="D128" s="34"/>
      <c r="E128" s="34"/>
      <c r="F128" s="34"/>
      <c r="G128" s="34"/>
      <c r="H128" s="34"/>
      <c r="I128" s="34"/>
      <c r="J128" s="34"/>
      <c r="K128" s="34"/>
      <c r="M128" s="34"/>
      <c r="N128" s="31"/>
    </row>
    <row r="129" spans="1:14" s="46" customFormat="1" x14ac:dyDescent="0.2">
      <c r="A129" s="47" t="s">
        <v>105</v>
      </c>
      <c r="B129" s="31">
        <f>B130+SUM(B139:B141)</f>
        <v>13</v>
      </c>
      <c r="C129" s="31">
        <f t="shared" ref="C129:M129" si="76">C130+SUM(C139:C141)</f>
        <v>23</v>
      </c>
      <c r="D129" s="31">
        <f t="shared" si="76"/>
        <v>49</v>
      </c>
      <c r="E129" s="31">
        <f t="shared" si="76"/>
        <v>15</v>
      </c>
      <c r="F129" s="31">
        <f t="shared" si="76"/>
        <v>23</v>
      </c>
      <c r="G129" s="31">
        <f t="shared" si="76"/>
        <v>39</v>
      </c>
      <c r="H129" s="31">
        <f t="shared" si="76"/>
        <v>20</v>
      </c>
      <c r="I129" s="31">
        <f t="shared" ref="I129" si="77">I130+SUM(I139:I141)</f>
        <v>52</v>
      </c>
      <c r="J129" s="31">
        <f t="shared" si="76"/>
        <v>39</v>
      </c>
      <c r="K129" s="31">
        <f t="shared" si="76"/>
        <v>49</v>
      </c>
      <c r="L129" s="31">
        <f t="shared" ref="L129" si="78">L130+SUM(L139:L141)</f>
        <v>39</v>
      </c>
      <c r="M129" s="31">
        <f t="shared" si="76"/>
        <v>7</v>
      </c>
      <c r="N129" s="31">
        <f t="shared" si="49"/>
        <v>368</v>
      </c>
    </row>
    <row r="130" spans="1:14" s="46" customFormat="1" x14ac:dyDescent="0.2">
      <c r="A130" s="47" t="s">
        <v>130</v>
      </c>
      <c r="B130" s="31">
        <f>SUM(B131:B138)</f>
        <v>12</v>
      </c>
      <c r="C130" s="31">
        <f t="shared" ref="C130:M130" si="79">SUM(C131:C138)</f>
        <v>17</v>
      </c>
      <c r="D130" s="31">
        <f t="shared" si="79"/>
        <v>25</v>
      </c>
      <c r="E130" s="31">
        <f t="shared" si="79"/>
        <v>4</v>
      </c>
      <c r="F130" s="31">
        <f t="shared" si="79"/>
        <v>13</v>
      </c>
      <c r="G130" s="31">
        <f t="shared" si="79"/>
        <v>25</v>
      </c>
      <c r="H130" s="31">
        <f t="shared" si="79"/>
        <v>6</v>
      </c>
      <c r="I130" s="31">
        <f t="shared" ref="I130" si="80">SUM(I131:I138)</f>
        <v>35</v>
      </c>
      <c r="J130" s="31">
        <f t="shared" si="79"/>
        <v>23</v>
      </c>
      <c r="K130" s="31">
        <f t="shared" si="79"/>
        <v>23</v>
      </c>
      <c r="L130" s="31">
        <f t="shared" ref="L130" si="81">SUM(L131:L138)</f>
        <v>18</v>
      </c>
      <c r="M130" s="31">
        <f t="shared" si="79"/>
        <v>2</v>
      </c>
      <c r="N130" s="31">
        <f t="shared" si="49"/>
        <v>203</v>
      </c>
    </row>
    <row r="131" spans="1:14" s="46" customFormat="1" x14ac:dyDescent="0.2">
      <c r="A131" s="43" t="s">
        <v>243</v>
      </c>
      <c r="B131" s="34">
        <v>1</v>
      </c>
      <c r="C131" s="34">
        <v>0</v>
      </c>
      <c r="D131" s="34">
        <v>6</v>
      </c>
      <c r="E131" s="34">
        <v>1</v>
      </c>
      <c r="F131" s="34">
        <v>1</v>
      </c>
      <c r="G131" s="34">
        <v>5</v>
      </c>
      <c r="H131" s="34">
        <v>1</v>
      </c>
      <c r="I131" s="34">
        <v>1</v>
      </c>
      <c r="J131" s="34">
        <v>1</v>
      </c>
      <c r="K131" s="34">
        <v>0</v>
      </c>
      <c r="L131" s="34">
        <v>0</v>
      </c>
      <c r="M131" s="34">
        <v>0</v>
      </c>
      <c r="N131" s="31">
        <f t="shared" si="49"/>
        <v>17</v>
      </c>
    </row>
    <row r="132" spans="1:14" s="46" customFormat="1" x14ac:dyDescent="0.2">
      <c r="A132" s="43" t="s">
        <v>244</v>
      </c>
      <c r="B132" s="34">
        <v>0</v>
      </c>
      <c r="C132" s="34">
        <v>1</v>
      </c>
      <c r="D132" s="34">
        <v>0</v>
      </c>
      <c r="E132" s="34">
        <v>2</v>
      </c>
      <c r="F132" s="34">
        <v>2</v>
      </c>
      <c r="G132" s="34">
        <v>1</v>
      </c>
      <c r="H132" s="34">
        <v>0</v>
      </c>
      <c r="I132" s="34">
        <v>0</v>
      </c>
      <c r="J132" s="34">
        <v>8</v>
      </c>
      <c r="K132" s="34">
        <v>5</v>
      </c>
      <c r="L132" s="31">
        <v>5</v>
      </c>
      <c r="M132" s="34">
        <v>0</v>
      </c>
      <c r="N132" s="31">
        <f t="shared" si="49"/>
        <v>24</v>
      </c>
    </row>
    <row r="133" spans="1:14" s="46" customFormat="1" x14ac:dyDescent="0.2">
      <c r="A133" s="43" t="s">
        <v>245</v>
      </c>
      <c r="B133" s="34">
        <v>0</v>
      </c>
      <c r="C133" s="34">
        <v>0</v>
      </c>
      <c r="D133" s="34">
        <v>0</v>
      </c>
      <c r="E133" s="34">
        <v>0</v>
      </c>
      <c r="F133" s="34">
        <v>0</v>
      </c>
      <c r="G133" s="34">
        <v>0</v>
      </c>
      <c r="H133" s="34">
        <v>0</v>
      </c>
      <c r="I133" s="34">
        <v>0</v>
      </c>
      <c r="J133" s="34">
        <v>0</v>
      </c>
      <c r="K133" s="34">
        <v>0</v>
      </c>
      <c r="L133" s="34">
        <v>0</v>
      </c>
      <c r="M133" s="34">
        <v>0</v>
      </c>
      <c r="N133" s="31">
        <f t="shared" si="49"/>
        <v>0</v>
      </c>
    </row>
    <row r="134" spans="1:14" s="46" customFormat="1" x14ac:dyDescent="0.2">
      <c r="A134" s="43" t="s">
        <v>246</v>
      </c>
      <c r="B134" s="34">
        <v>0</v>
      </c>
      <c r="C134" s="34">
        <v>0</v>
      </c>
      <c r="D134" s="34">
        <v>0</v>
      </c>
      <c r="E134" s="34">
        <v>0</v>
      </c>
      <c r="F134" s="34">
        <v>0</v>
      </c>
      <c r="G134" s="34">
        <v>0</v>
      </c>
      <c r="H134" s="34">
        <v>0</v>
      </c>
      <c r="I134" s="34">
        <v>1</v>
      </c>
      <c r="J134" s="34">
        <v>0</v>
      </c>
      <c r="K134" s="34">
        <v>0</v>
      </c>
      <c r="L134" s="34">
        <v>0</v>
      </c>
      <c r="M134" s="34">
        <v>0</v>
      </c>
      <c r="N134" s="31">
        <f t="shared" si="49"/>
        <v>1</v>
      </c>
    </row>
    <row r="135" spans="1:14" s="46" customFormat="1" x14ac:dyDescent="0.2">
      <c r="A135" s="43" t="s">
        <v>247</v>
      </c>
      <c r="B135" s="34">
        <v>2</v>
      </c>
      <c r="C135" s="34">
        <v>3</v>
      </c>
      <c r="D135" s="34">
        <v>4</v>
      </c>
      <c r="E135" s="34">
        <v>0</v>
      </c>
      <c r="F135" s="34">
        <v>8</v>
      </c>
      <c r="G135" s="34">
        <v>7</v>
      </c>
      <c r="H135" s="34">
        <v>4</v>
      </c>
      <c r="I135" s="34">
        <v>17</v>
      </c>
      <c r="J135" s="34">
        <v>8</v>
      </c>
      <c r="K135" s="34">
        <v>8</v>
      </c>
      <c r="L135" s="34">
        <v>6</v>
      </c>
      <c r="M135" s="34">
        <v>2</v>
      </c>
      <c r="N135" s="31">
        <f t="shared" si="49"/>
        <v>69</v>
      </c>
    </row>
    <row r="136" spans="1:14" s="46" customFormat="1" x14ac:dyDescent="0.2">
      <c r="A136" s="43" t="s">
        <v>248</v>
      </c>
      <c r="B136" s="34">
        <v>0</v>
      </c>
      <c r="C136" s="34">
        <v>0</v>
      </c>
      <c r="D136" s="34">
        <v>0</v>
      </c>
      <c r="E136" s="34">
        <v>0</v>
      </c>
      <c r="F136" s="34">
        <v>0</v>
      </c>
      <c r="G136" s="34">
        <v>0</v>
      </c>
      <c r="H136" s="34">
        <v>0</v>
      </c>
      <c r="I136" s="34">
        <v>0</v>
      </c>
      <c r="J136" s="34">
        <v>0</v>
      </c>
      <c r="K136" s="34">
        <v>0</v>
      </c>
      <c r="L136" s="34">
        <v>0</v>
      </c>
      <c r="M136" s="34">
        <v>0</v>
      </c>
      <c r="N136" s="31">
        <f t="shared" si="49"/>
        <v>0</v>
      </c>
    </row>
    <row r="137" spans="1:14" s="46" customFormat="1" x14ac:dyDescent="0.2">
      <c r="A137" s="43" t="s">
        <v>249</v>
      </c>
      <c r="B137" s="34">
        <v>0</v>
      </c>
      <c r="C137" s="34">
        <v>0</v>
      </c>
      <c r="D137" s="34">
        <v>0</v>
      </c>
      <c r="E137" s="34">
        <v>0</v>
      </c>
      <c r="F137" s="34">
        <v>0</v>
      </c>
      <c r="G137" s="34">
        <v>0</v>
      </c>
      <c r="H137" s="34">
        <v>0</v>
      </c>
      <c r="I137" s="34">
        <v>0</v>
      </c>
      <c r="J137" s="34">
        <v>0</v>
      </c>
      <c r="K137" s="34">
        <v>0</v>
      </c>
      <c r="L137" s="34">
        <v>0</v>
      </c>
      <c r="M137" s="34">
        <v>0</v>
      </c>
      <c r="N137" s="31">
        <f t="shared" si="49"/>
        <v>0</v>
      </c>
    </row>
    <row r="138" spans="1:14" s="46" customFormat="1" x14ac:dyDescent="0.2">
      <c r="A138" s="43" t="s">
        <v>465</v>
      </c>
      <c r="B138" s="34">
        <v>9</v>
      </c>
      <c r="C138" s="34">
        <v>13</v>
      </c>
      <c r="D138" s="34">
        <v>15</v>
      </c>
      <c r="E138" s="34">
        <v>1</v>
      </c>
      <c r="F138" s="34">
        <v>2</v>
      </c>
      <c r="G138" s="34">
        <v>12</v>
      </c>
      <c r="H138" s="34">
        <v>1</v>
      </c>
      <c r="I138" s="34">
        <v>16</v>
      </c>
      <c r="J138" s="34">
        <v>6</v>
      </c>
      <c r="K138" s="34">
        <v>10</v>
      </c>
      <c r="L138" s="34">
        <v>7</v>
      </c>
      <c r="M138" s="34">
        <v>0</v>
      </c>
      <c r="N138" s="31">
        <f t="shared" si="49"/>
        <v>92</v>
      </c>
    </row>
    <row r="139" spans="1:14" s="46" customFormat="1" x14ac:dyDescent="0.2">
      <c r="A139" s="43" t="s">
        <v>131</v>
      </c>
      <c r="B139" s="34">
        <v>0</v>
      </c>
      <c r="C139" s="34">
        <v>0</v>
      </c>
      <c r="D139" s="34">
        <v>0</v>
      </c>
      <c r="E139" s="34">
        <v>0</v>
      </c>
      <c r="F139" s="34">
        <v>0</v>
      </c>
      <c r="G139" s="34">
        <v>0</v>
      </c>
      <c r="H139" s="34">
        <v>0</v>
      </c>
      <c r="I139" s="34">
        <v>0</v>
      </c>
      <c r="J139" s="34">
        <v>0</v>
      </c>
      <c r="K139" s="34">
        <v>0</v>
      </c>
      <c r="L139" s="34">
        <v>0</v>
      </c>
      <c r="M139" s="34">
        <v>0</v>
      </c>
      <c r="N139" s="31">
        <f t="shared" si="49"/>
        <v>0</v>
      </c>
    </row>
    <row r="140" spans="1:14" s="46" customFormat="1" x14ac:dyDescent="0.2">
      <c r="A140" s="43" t="s">
        <v>132</v>
      </c>
      <c r="B140" s="34">
        <v>1</v>
      </c>
      <c r="C140" s="34">
        <v>4</v>
      </c>
      <c r="D140" s="34">
        <v>18</v>
      </c>
      <c r="E140" s="34">
        <v>7</v>
      </c>
      <c r="F140" s="34">
        <v>10</v>
      </c>
      <c r="G140" s="34">
        <v>14</v>
      </c>
      <c r="H140" s="34">
        <v>10</v>
      </c>
      <c r="I140" s="34">
        <v>17</v>
      </c>
      <c r="J140" s="34">
        <v>16</v>
      </c>
      <c r="K140" s="34">
        <v>26</v>
      </c>
      <c r="L140" s="34">
        <v>20</v>
      </c>
      <c r="M140" s="34">
        <v>3</v>
      </c>
      <c r="N140" s="31">
        <f t="shared" si="49"/>
        <v>146</v>
      </c>
    </row>
    <row r="141" spans="1:14" s="46" customFormat="1" x14ac:dyDescent="0.2">
      <c r="A141" s="43" t="s">
        <v>133</v>
      </c>
      <c r="B141" s="34">
        <v>0</v>
      </c>
      <c r="C141" s="34">
        <v>2</v>
      </c>
      <c r="D141" s="34">
        <v>6</v>
      </c>
      <c r="E141" s="34">
        <v>4</v>
      </c>
      <c r="F141" s="34">
        <v>0</v>
      </c>
      <c r="G141" s="34">
        <v>0</v>
      </c>
      <c r="H141" s="34">
        <v>4</v>
      </c>
      <c r="I141" s="34">
        <v>0</v>
      </c>
      <c r="J141" s="34">
        <v>0</v>
      </c>
      <c r="K141" s="34">
        <v>0</v>
      </c>
      <c r="L141" s="34">
        <v>1</v>
      </c>
      <c r="M141" s="34">
        <v>2</v>
      </c>
      <c r="N141" s="31">
        <f t="shared" ref="N141:N206" si="82">SUM(B141:M141)</f>
        <v>19</v>
      </c>
    </row>
    <row r="142" spans="1:14" s="46" customFormat="1" x14ac:dyDescent="0.2">
      <c r="A142" s="43"/>
      <c r="B142" s="32"/>
      <c r="C142" s="32"/>
      <c r="D142" s="32"/>
      <c r="E142" s="32"/>
      <c r="F142" s="32"/>
      <c r="G142" s="32"/>
      <c r="H142" s="32"/>
      <c r="I142" s="32"/>
      <c r="J142" s="32"/>
      <c r="K142" s="32"/>
      <c r="M142" s="32"/>
      <c r="N142" s="31"/>
    </row>
    <row r="143" spans="1:14" s="46" customFormat="1" x14ac:dyDescent="0.2">
      <c r="A143" s="47" t="s">
        <v>106</v>
      </c>
      <c r="B143" s="31">
        <f>B144+B145</f>
        <v>0</v>
      </c>
      <c r="C143" s="31">
        <f t="shared" ref="C143:M143" si="83">C144+C145</f>
        <v>1</v>
      </c>
      <c r="D143" s="31">
        <f t="shared" si="83"/>
        <v>1</v>
      </c>
      <c r="E143" s="31">
        <f t="shared" si="83"/>
        <v>0</v>
      </c>
      <c r="F143" s="31">
        <f t="shared" si="83"/>
        <v>2</v>
      </c>
      <c r="G143" s="31">
        <f t="shared" si="83"/>
        <v>2</v>
      </c>
      <c r="H143" s="31">
        <f t="shared" si="83"/>
        <v>1</v>
      </c>
      <c r="I143" s="31">
        <f t="shared" si="83"/>
        <v>1</v>
      </c>
      <c r="J143" s="31">
        <f t="shared" si="83"/>
        <v>2</v>
      </c>
      <c r="K143" s="31">
        <f t="shared" si="83"/>
        <v>3</v>
      </c>
      <c r="L143" s="34">
        <v>2</v>
      </c>
      <c r="M143" s="31">
        <f t="shared" si="83"/>
        <v>1</v>
      </c>
      <c r="N143" s="31">
        <f t="shared" si="82"/>
        <v>16</v>
      </c>
    </row>
    <row r="144" spans="1:14" s="46" customFormat="1" x14ac:dyDescent="0.2">
      <c r="A144" s="43" t="s">
        <v>250</v>
      </c>
      <c r="B144" s="34">
        <v>0</v>
      </c>
      <c r="C144" s="34">
        <v>1</v>
      </c>
      <c r="D144" s="34">
        <v>1</v>
      </c>
      <c r="E144" s="34">
        <v>0</v>
      </c>
      <c r="F144" s="34">
        <v>2</v>
      </c>
      <c r="G144" s="34">
        <v>2</v>
      </c>
      <c r="H144" s="34">
        <v>1</v>
      </c>
      <c r="I144" s="34">
        <v>1</v>
      </c>
      <c r="J144" s="34">
        <v>2</v>
      </c>
      <c r="K144" s="34">
        <v>3</v>
      </c>
      <c r="L144" s="34">
        <v>2</v>
      </c>
      <c r="M144" s="34">
        <v>1</v>
      </c>
      <c r="N144" s="31">
        <f t="shared" si="82"/>
        <v>16</v>
      </c>
    </row>
    <row r="145" spans="1:14" s="46" customFormat="1" x14ac:dyDescent="0.2">
      <c r="A145" s="43" t="s">
        <v>251</v>
      </c>
      <c r="B145" s="34">
        <v>0</v>
      </c>
      <c r="C145" s="34">
        <v>0</v>
      </c>
      <c r="D145" s="34">
        <v>0</v>
      </c>
      <c r="E145" s="34">
        <v>0</v>
      </c>
      <c r="F145" s="34">
        <v>0</v>
      </c>
      <c r="G145" s="34">
        <v>0</v>
      </c>
      <c r="H145" s="34">
        <v>0</v>
      </c>
      <c r="I145" s="34">
        <v>0</v>
      </c>
      <c r="J145" s="34">
        <v>0</v>
      </c>
      <c r="K145" s="34">
        <v>0</v>
      </c>
      <c r="L145" s="34">
        <v>0</v>
      </c>
      <c r="M145" s="34">
        <v>0</v>
      </c>
      <c r="N145" s="31">
        <f t="shared" si="82"/>
        <v>0</v>
      </c>
    </row>
    <row r="146" spans="1:14" s="46" customFormat="1" x14ac:dyDescent="0.2">
      <c r="A146" s="43"/>
      <c r="B146" s="34"/>
      <c r="C146" s="34"/>
      <c r="D146" s="34"/>
      <c r="E146" s="34"/>
      <c r="F146" s="34"/>
      <c r="G146" s="34"/>
      <c r="H146" s="34"/>
      <c r="I146" s="34"/>
      <c r="J146" s="34"/>
      <c r="K146" s="34"/>
      <c r="M146" s="34"/>
      <c r="N146" s="31"/>
    </row>
    <row r="147" spans="1:14" s="46" customFormat="1" ht="18" x14ac:dyDescent="0.2">
      <c r="A147" s="83" t="s">
        <v>489</v>
      </c>
      <c r="B147" s="31">
        <v>3</v>
      </c>
      <c r="C147" s="31">
        <v>3</v>
      </c>
      <c r="D147" s="31">
        <v>3</v>
      </c>
      <c r="E147" s="31">
        <v>2</v>
      </c>
      <c r="F147" s="31">
        <v>4</v>
      </c>
      <c r="G147" s="31">
        <v>6</v>
      </c>
      <c r="H147" s="31">
        <v>2</v>
      </c>
      <c r="I147" s="31">
        <v>4</v>
      </c>
      <c r="J147" s="31">
        <v>4</v>
      </c>
      <c r="K147" s="31">
        <v>5</v>
      </c>
      <c r="L147" s="32">
        <v>3</v>
      </c>
      <c r="M147" s="36"/>
      <c r="N147" s="31">
        <f t="shared" si="82"/>
        <v>39</v>
      </c>
    </row>
    <row r="148" spans="1:14" s="48" customFormat="1" x14ac:dyDescent="0.2">
      <c r="A148" s="49" t="s">
        <v>252</v>
      </c>
      <c r="B148" s="31">
        <f>B149</f>
        <v>0</v>
      </c>
      <c r="C148" s="31">
        <f t="shared" ref="C148:M148" si="84">C149</f>
        <v>0</v>
      </c>
      <c r="D148" s="31">
        <f t="shared" si="84"/>
        <v>0</v>
      </c>
      <c r="E148" s="31">
        <f t="shared" si="84"/>
        <v>1</v>
      </c>
      <c r="F148" s="31">
        <f t="shared" si="84"/>
        <v>1</v>
      </c>
      <c r="G148" s="31">
        <f t="shared" si="84"/>
        <v>2</v>
      </c>
      <c r="H148" s="31">
        <f t="shared" si="84"/>
        <v>0</v>
      </c>
      <c r="I148" s="31">
        <f t="shared" ref="I148" si="85">+I149</f>
        <v>1</v>
      </c>
      <c r="J148" s="31">
        <f t="shared" si="84"/>
        <v>0</v>
      </c>
      <c r="K148" s="31">
        <f t="shared" si="84"/>
        <v>0</v>
      </c>
      <c r="L148" s="31">
        <v>0</v>
      </c>
      <c r="M148" s="31">
        <f t="shared" si="84"/>
        <v>0</v>
      </c>
      <c r="N148" s="31">
        <f t="shared" si="82"/>
        <v>5</v>
      </c>
    </row>
    <row r="149" spans="1:14" s="48" customFormat="1" x14ac:dyDescent="0.2">
      <c r="A149" s="47" t="s">
        <v>253</v>
      </c>
      <c r="B149" s="31">
        <f>SUM(B150:B154)</f>
        <v>0</v>
      </c>
      <c r="C149" s="31">
        <f t="shared" ref="C149:M149" si="86">SUM(C150:C154)</f>
        <v>0</v>
      </c>
      <c r="D149" s="31">
        <f t="shared" si="86"/>
        <v>0</v>
      </c>
      <c r="E149" s="31">
        <f t="shared" si="86"/>
        <v>1</v>
      </c>
      <c r="F149" s="31">
        <f t="shared" si="86"/>
        <v>1</v>
      </c>
      <c r="G149" s="31">
        <f t="shared" si="86"/>
        <v>2</v>
      </c>
      <c r="H149" s="31">
        <f t="shared" si="86"/>
        <v>0</v>
      </c>
      <c r="I149" s="31">
        <f t="shared" ref="I149" si="87">+SUM(I150:I154)</f>
        <v>1</v>
      </c>
      <c r="J149" s="31">
        <f t="shared" si="86"/>
        <v>0</v>
      </c>
      <c r="K149" s="31">
        <f t="shared" si="86"/>
        <v>0</v>
      </c>
      <c r="L149" s="34">
        <v>0</v>
      </c>
      <c r="M149" s="31">
        <f t="shared" si="86"/>
        <v>0</v>
      </c>
      <c r="N149" s="31">
        <f t="shared" si="82"/>
        <v>5</v>
      </c>
    </row>
    <row r="150" spans="1:14" s="46" customFormat="1" x14ac:dyDescent="0.2">
      <c r="A150" s="43" t="s">
        <v>254</v>
      </c>
      <c r="B150" s="34">
        <v>0</v>
      </c>
      <c r="C150" s="34">
        <v>0</v>
      </c>
      <c r="D150" s="34">
        <v>0</v>
      </c>
      <c r="E150" s="34">
        <v>1</v>
      </c>
      <c r="F150" s="34">
        <v>1</v>
      </c>
      <c r="G150" s="34">
        <v>2</v>
      </c>
      <c r="H150" s="34">
        <v>0</v>
      </c>
      <c r="I150" s="34">
        <v>1</v>
      </c>
      <c r="J150" s="34">
        <v>0</v>
      </c>
      <c r="K150" s="34">
        <v>0</v>
      </c>
      <c r="L150" s="34">
        <v>0</v>
      </c>
      <c r="M150" s="34">
        <v>0</v>
      </c>
      <c r="N150" s="31">
        <f t="shared" si="82"/>
        <v>5</v>
      </c>
    </row>
    <row r="151" spans="1:14" s="46" customFormat="1" x14ac:dyDescent="0.2">
      <c r="A151" s="43" t="s">
        <v>255</v>
      </c>
      <c r="B151" s="34">
        <v>0</v>
      </c>
      <c r="C151" s="34">
        <v>0</v>
      </c>
      <c r="D151" s="34">
        <v>0</v>
      </c>
      <c r="E151" s="34">
        <v>0</v>
      </c>
      <c r="F151" s="34">
        <v>0</v>
      </c>
      <c r="G151" s="34">
        <v>0</v>
      </c>
      <c r="H151" s="34">
        <v>0</v>
      </c>
      <c r="I151" s="34">
        <v>0</v>
      </c>
      <c r="J151" s="34">
        <v>0</v>
      </c>
      <c r="K151" s="34">
        <v>0</v>
      </c>
      <c r="L151" s="34">
        <v>0</v>
      </c>
      <c r="M151" s="34">
        <v>0</v>
      </c>
      <c r="N151" s="31">
        <f t="shared" si="82"/>
        <v>0</v>
      </c>
    </row>
    <row r="152" spans="1:14" s="46" customFormat="1" x14ac:dyDescent="0.2">
      <c r="A152" s="43" t="s">
        <v>256</v>
      </c>
      <c r="B152" s="34">
        <v>0</v>
      </c>
      <c r="C152" s="34">
        <v>0</v>
      </c>
      <c r="D152" s="34">
        <v>0</v>
      </c>
      <c r="E152" s="34">
        <v>0</v>
      </c>
      <c r="F152" s="34">
        <v>0</v>
      </c>
      <c r="G152" s="34">
        <v>0</v>
      </c>
      <c r="H152" s="34">
        <v>0</v>
      </c>
      <c r="I152" s="34">
        <v>0</v>
      </c>
      <c r="J152" s="34">
        <v>0</v>
      </c>
      <c r="K152" s="34">
        <v>0</v>
      </c>
      <c r="L152" s="34">
        <v>0</v>
      </c>
      <c r="M152" s="34">
        <v>0</v>
      </c>
      <c r="N152" s="31">
        <f t="shared" si="82"/>
        <v>0</v>
      </c>
    </row>
    <row r="153" spans="1:14" s="46" customFormat="1" x14ac:dyDescent="0.2">
      <c r="A153" s="43" t="s">
        <v>257</v>
      </c>
      <c r="B153" s="34">
        <v>0</v>
      </c>
      <c r="C153" s="34">
        <v>0</v>
      </c>
      <c r="D153" s="34">
        <v>0</v>
      </c>
      <c r="E153" s="34">
        <v>0</v>
      </c>
      <c r="F153" s="34">
        <v>0</v>
      </c>
      <c r="G153" s="34">
        <v>0</v>
      </c>
      <c r="H153" s="34">
        <v>0</v>
      </c>
      <c r="I153" s="34">
        <v>0</v>
      </c>
      <c r="J153" s="34">
        <v>0</v>
      </c>
      <c r="K153" s="34">
        <v>0</v>
      </c>
      <c r="L153" s="34">
        <v>0</v>
      </c>
      <c r="M153" s="34">
        <v>0</v>
      </c>
      <c r="N153" s="31">
        <f t="shared" si="82"/>
        <v>0</v>
      </c>
    </row>
    <row r="154" spans="1:14" s="46" customFormat="1" x14ac:dyDescent="0.2">
      <c r="A154" s="43" t="s">
        <v>258</v>
      </c>
      <c r="B154" s="34">
        <v>0</v>
      </c>
      <c r="C154" s="34">
        <v>0</v>
      </c>
      <c r="D154" s="34">
        <v>0</v>
      </c>
      <c r="E154" s="34">
        <v>0</v>
      </c>
      <c r="F154" s="34">
        <v>0</v>
      </c>
      <c r="G154" s="34">
        <v>0</v>
      </c>
      <c r="H154" s="34">
        <v>0</v>
      </c>
      <c r="I154" s="34">
        <v>0</v>
      </c>
      <c r="J154" s="34">
        <v>0</v>
      </c>
      <c r="K154" s="34">
        <v>0</v>
      </c>
      <c r="L154" s="34">
        <v>0</v>
      </c>
      <c r="M154" s="34">
        <v>0</v>
      </c>
      <c r="N154" s="31">
        <f t="shared" si="82"/>
        <v>0</v>
      </c>
    </row>
    <row r="155" spans="1:14" s="46" customFormat="1" x14ac:dyDescent="0.2">
      <c r="A155" s="47" t="s">
        <v>259</v>
      </c>
      <c r="B155" s="31">
        <f>SUM(B156:B161)</f>
        <v>0</v>
      </c>
      <c r="C155" s="31">
        <f t="shared" ref="C155:M155" si="88">SUM(C156:C161)</f>
        <v>0</v>
      </c>
      <c r="D155" s="31">
        <f t="shared" si="88"/>
        <v>0</v>
      </c>
      <c r="E155" s="31">
        <f t="shared" si="88"/>
        <v>1</v>
      </c>
      <c r="F155" s="31">
        <f t="shared" si="88"/>
        <v>1</v>
      </c>
      <c r="G155" s="31">
        <f t="shared" si="88"/>
        <v>2</v>
      </c>
      <c r="H155" s="31">
        <f t="shared" si="88"/>
        <v>0</v>
      </c>
      <c r="I155" s="31">
        <f t="shared" si="88"/>
        <v>1</v>
      </c>
      <c r="J155" s="31">
        <f t="shared" si="88"/>
        <v>0</v>
      </c>
      <c r="K155" s="31">
        <f t="shared" si="88"/>
        <v>0</v>
      </c>
      <c r="L155" s="31">
        <f t="shared" si="88"/>
        <v>0</v>
      </c>
      <c r="M155" s="31">
        <f t="shared" si="88"/>
        <v>0</v>
      </c>
      <c r="N155" s="31">
        <f t="shared" si="82"/>
        <v>5</v>
      </c>
    </row>
    <row r="156" spans="1:14" s="46" customFormat="1" x14ac:dyDescent="0.2">
      <c r="A156" s="43" t="s">
        <v>260</v>
      </c>
      <c r="B156" s="34">
        <v>0</v>
      </c>
      <c r="C156" s="34">
        <v>0</v>
      </c>
      <c r="D156" s="34">
        <v>0</v>
      </c>
      <c r="E156" s="34">
        <v>1</v>
      </c>
      <c r="F156" s="34">
        <v>1</v>
      </c>
      <c r="G156" s="34">
        <v>2</v>
      </c>
      <c r="H156" s="34">
        <v>0</v>
      </c>
      <c r="I156" s="34">
        <v>1</v>
      </c>
      <c r="J156" s="34">
        <v>0</v>
      </c>
      <c r="K156" s="34">
        <v>0</v>
      </c>
      <c r="L156" s="34">
        <v>0</v>
      </c>
      <c r="M156" s="34">
        <v>0</v>
      </c>
      <c r="N156" s="31">
        <f t="shared" si="82"/>
        <v>5</v>
      </c>
    </row>
    <row r="157" spans="1:14" s="46" customFormat="1" x14ac:dyDescent="0.2">
      <c r="A157" s="43" t="s">
        <v>261</v>
      </c>
      <c r="B157" s="34">
        <v>0</v>
      </c>
      <c r="C157" s="34">
        <v>0</v>
      </c>
      <c r="D157" s="34">
        <v>0</v>
      </c>
      <c r="E157" s="34">
        <v>0</v>
      </c>
      <c r="F157" s="34">
        <v>0</v>
      </c>
      <c r="G157" s="34">
        <v>0</v>
      </c>
      <c r="H157" s="34">
        <v>0</v>
      </c>
      <c r="I157" s="34">
        <v>0</v>
      </c>
      <c r="J157" s="34">
        <v>0</v>
      </c>
      <c r="K157" s="34">
        <v>0</v>
      </c>
      <c r="L157" s="34">
        <v>0</v>
      </c>
      <c r="M157" s="34">
        <v>0</v>
      </c>
      <c r="N157" s="31">
        <f t="shared" si="82"/>
        <v>0</v>
      </c>
    </row>
    <row r="158" spans="1:14" s="46" customFormat="1" x14ac:dyDescent="0.2">
      <c r="A158" s="43" t="s">
        <v>481</v>
      </c>
      <c r="B158" s="34">
        <v>0</v>
      </c>
      <c r="C158" s="34">
        <v>0</v>
      </c>
      <c r="D158" s="34">
        <v>0</v>
      </c>
      <c r="E158" s="34">
        <v>0</v>
      </c>
      <c r="F158" s="34">
        <v>0</v>
      </c>
      <c r="G158" s="34">
        <v>0</v>
      </c>
      <c r="H158" s="34">
        <v>0</v>
      </c>
      <c r="I158" s="34">
        <v>0</v>
      </c>
      <c r="J158" s="34">
        <v>0</v>
      </c>
      <c r="K158" s="34">
        <v>0</v>
      </c>
      <c r="L158" s="34">
        <v>0</v>
      </c>
      <c r="M158" s="34">
        <v>0</v>
      </c>
      <c r="N158" s="31">
        <f t="shared" si="82"/>
        <v>0</v>
      </c>
    </row>
    <row r="159" spans="1:14" s="46" customFormat="1" x14ac:dyDescent="0.2">
      <c r="A159" s="43" t="s">
        <v>482</v>
      </c>
      <c r="B159" s="34">
        <v>0</v>
      </c>
      <c r="C159" s="34">
        <v>0</v>
      </c>
      <c r="D159" s="34">
        <v>0</v>
      </c>
      <c r="E159" s="34">
        <v>0</v>
      </c>
      <c r="F159" s="34">
        <v>0</v>
      </c>
      <c r="G159" s="34">
        <v>0</v>
      </c>
      <c r="H159" s="34">
        <v>0</v>
      </c>
      <c r="I159" s="34">
        <v>0</v>
      </c>
      <c r="J159" s="34">
        <v>0</v>
      </c>
      <c r="K159" s="34">
        <v>0</v>
      </c>
      <c r="L159" s="34">
        <v>0</v>
      </c>
      <c r="M159" s="34">
        <v>0</v>
      </c>
      <c r="N159" s="31">
        <f t="shared" si="82"/>
        <v>0</v>
      </c>
    </row>
    <row r="160" spans="1:14" s="46" customFormat="1" x14ac:dyDescent="0.2">
      <c r="A160" s="43" t="s">
        <v>262</v>
      </c>
      <c r="B160" s="34">
        <v>0</v>
      </c>
      <c r="C160" s="34">
        <v>0</v>
      </c>
      <c r="D160" s="34">
        <v>0</v>
      </c>
      <c r="E160" s="34">
        <v>0</v>
      </c>
      <c r="F160" s="34">
        <v>0</v>
      </c>
      <c r="G160" s="34">
        <v>0</v>
      </c>
      <c r="H160" s="34">
        <v>0</v>
      </c>
      <c r="I160" s="34">
        <v>0</v>
      </c>
      <c r="J160" s="34">
        <v>0</v>
      </c>
      <c r="K160" s="34">
        <v>0</v>
      </c>
      <c r="L160" s="34">
        <v>0</v>
      </c>
      <c r="M160" s="34">
        <v>0</v>
      </c>
      <c r="N160" s="31">
        <f t="shared" si="82"/>
        <v>0</v>
      </c>
    </row>
    <row r="161" spans="1:14" s="46" customFormat="1" x14ac:dyDescent="0.2">
      <c r="A161" s="43" t="s">
        <v>263</v>
      </c>
      <c r="B161" s="34">
        <v>0</v>
      </c>
      <c r="C161" s="34">
        <v>0</v>
      </c>
      <c r="D161" s="34">
        <v>0</v>
      </c>
      <c r="E161" s="34">
        <v>0</v>
      </c>
      <c r="F161" s="34">
        <v>0</v>
      </c>
      <c r="G161" s="34">
        <v>0</v>
      </c>
      <c r="H161" s="34">
        <v>0</v>
      </c>
      <c r="I161" s="34">
        <v>0</v>
      </c>
      <c r="J161" s="34">
        <v>0</v>
      </c>
      <c r="K161" s="34">
        <v>0</v>
      </c>
      <c r="L161" s="34">
        <v>0</v>
      </c>
      <c r="M161" s="34">
        <v>0</v>
      </c>
      <c r="N161" s="31">
        <f t="shared" si="82"/>
        <v>0</v>
      </c>
    </row>
    <row r="162" spans="1:14" s="46" customFormat="1" x14ac:dyDescent="0.2">
      <c r="A162" s="49" t="s">
        <v>264</v>
      </c>
      <c r="B162" s="31">
        <f>B163</f>
        <v>0</v>
      </c>
      <c r="C162" s="31">
        <f t="shared" ref="C162:M162" si="89">C163</f>
        <v>0</v>
      </c>
      <c r="D162" s="31">
        <f t="shared" si="89"/>
        <v>0</v>
      </c>
      <c r="E162" s="31">
        <f t="shared" si="89"/>
        <v>0</v>
      </c>
      <c r="F162" s="31">
        <f t="shared" si="89"/>
        <v>0</v>
      </c>
      <c r="G162" s="31">
        <f t="shared" si="89"/>
        <v>0</v>
      </c>
      <c r="H162" s="31">
        <f t="shared" si="89"/>
        <v>0</v>
      </c>
      <c r="I162" s="31">
        <f t="shared" si="89"/>
        <v>0</v>
      </c>
      <c r="J162" s="31">
        <f t="shared" si="89"/>
        <v>0</v>
      </c>
      <c r="K162" s="31">
        <f t="shared" si="89"/>
        <v>1</v>
      </c>
      <c r="L162" s="31">
        <f t="shared" si="89"/>
        <v>0</v>
      </c>
      <c r="M162" s="31">
        <f t="shared" si="89"/>
        <v>1</v>
      </c>
      <c r="N162" s="31">
        <f t="shared" si="82"/>
        <v>2</v>
      </c>
    </row>
    <row r="163" spans="1:14" s="46" customFormat="1" x14ac:dyDescent="0.2">
      <c r="A163" s="47" t="s">
        <v>265</v>
      </c>
      <c r="B163" s="31">
        <f>SUM(B164:B168)</f>
        <v>0</v>
      </c>
      <c r="C163" s="31">
        <f t="shared" ref="C163:M163" si="90">SUM(C164:C168)</f>
        <v>0</v>
      </c>
      <c r="D163" s="31">
        <f t="shared" si="90"/>
        <v>0</v>
      </c>
      <c r="E163" s="31">
        <f t="shared" si="90"/>
        <v>0</v>
      </c>
      <c r="F163" s="31">
        <f t="shared" si="90"/>
        <v>0</v>
      </c>
      <c r="G163" s="31">
        <f t="shared" si="90"/>
        <v>0</v>
      </c>
      <c r="H163" s="31">
        <f t="shared" si="90"/>
        <v>0</v>
      </c>
      <c r="I163" s="31">
        <f t="shared" ref="I163" si="91">SUM(I164:I168)</f>
        <v>0</v>
      </c>
      <c r="J163" s="31">
        <f t="shared" si="90"/>
        <v>0</v>
      </c>
      <c r="K163" s="31">
        <f t="shared" si="90"/>
        <v>1</v>
      </c>
      <c r="L163" s="31">
        <f t="shared" ref="L163" si="92">SUM(L164:L168)</f>
        <v>0</v>
      </c>
      <c r="M163" s="31">
        <f t="shared" si="90"/>
        <v>1</v>
      </c>
      <c r="N163" s="31">
        <f t="shared" si="82"/>
        <v>2</v>
      </c>
    </row>
    <row r="164" spans="1:14" s="46" customFormat="1" x14ac:dyDescent="0.2">
      <c r="A164" s="43" t="s">
        <v>266</v>
      </c>
      <c r="B164" s="34">
        <v>0</v>
      </c>
      <c r="C164" s="34">
        <v>0</v>
      </c>
      <c r="D164" s="34">
        <v>0</v>
      </c>
      <c r="E164" s="34">
        <v>0</v>
      </c>
      <c r="F164" s="34">
        <v>0</v>
      </c>
      <c r="G164" s="34">
        <v>0</v>
      </c>
      <c r="H164" s="34">
        <v>0</v>
      </c>
      <c r="I164" s="34">
        <v>0</v>
      </c>
      <c r="J164" s="34">
        <v>0</v>
      </c>
      <c r="K164" s="34">
        <v>1</v>
      </c>
      <c r="L164" s="34">
        <v>0</v>
      </c>
      <c r="M164" s="34">
        <v>0</v>
      </c>
      <c r="N164" s="31">
        <f t="shared" si="82"/>
        <v>1</v>
      </c>
    </row>
    <row r="165" spans="1:14" s="46" customFormat="1" x14ac:dyDescent="0.2">
      <c r="A165" s="43" t="s">
        <v>267</v>
      </c>
      <c r="B165" s="34">
        <v>0</v>
      </c>
      <c r="C165" s="34">
        <v>0</v>
      </c>
      <c r="D165" s="34">
        <v>0</v>
      </c>
      <c r="E165" s="34">
        <v>0</v>
      </c>
      <c r="F165" s="34">
        <v>0</v>
      </c>
      <c r="G165" s="34">
        <v>0</v>
      </c>
      <c r="H165" s="34">
        <v>0</v>
      </c>
      <c r="I165" s="34">
        <v>0</v>
      </c>
      <c r="J165" s="34">
        <v>0</v>
      </c>
      <c r="K165" s="34">
        <v>0</v>
      </c>
      <c r="L165" s="34">
        <v>0</v>
      </c>
      <c r="M165" s="34">
        <v>1</v>
      </c>
      <c r="N165" s="31">
        <f t="shared" si="82"/>
        <v>1</v>
      </c>
    </row>
    <row r="166" spans="1:14" s="46" customFormat="1" x14ac:dyDescent="0.2">
      <c r="A166" s="43" t="s">
        <v>268</v>
      </c>
      <c r="B166" s="34">
        <v>0</v>
      </c>
      <c r="C166" s="34">
        <v>0</v>
      </c>
      <c r="D166" s="34">
        <v>0</v>
      </c>
      <c r="E166" s="34">
        <v>0</v>
      </c>
      <c r="F166" s="34">
        <v>0</v>
      </c>
      <c r="G166" s="34">
        <v>0</v>
      </c>
      <c r="H166" s="34">
        <v>0</v>
      </c>
      <c r="I166" s="34">
        <v>0</v>
      </c>
      <c r="J166" s="34">
        <v>0</v>
      </c>
      <c r="K166" s="34">
        <v>0</v>
      </c>
      <c r="L166" s="34">
        <v>0</v>
      </c>
      <c r="M166" s="34">
        <v>0</v>
      </c>
      <c r="N166" s="31">
        <f t="shared" si="82"/>
        <v>0</v>
      </c>
    </row>
    <row r="167" spans="1:14" s="46" customFormat="1" x14ac:dyDescent="0.2">
      <c r="A167" s="43" t="s">
        <v>269</v>
      </c>
      <c r="B167" s="34">
        <v>0</v>
      </c>
      <c r="C167" s="34">
        <v>0</v>
      </c>
      <c r="D167" s="34">
        <v>0</v>
      </c>
      <c r="E167" s="34">
        <v>0</v>
      </c>
      <c r="F167" s="34">
        <v>0</v>
      </c>
      <c r="G167" s="34">
        <v>0</v>
      </c>
      <c r="H167" s="34">
        <v>0</v>
      </c>
      <c r="I167" s="34">
        <v>0</v>
      </c>
      <c r="J167" s="34">
        <v>0</v>
      </c>
      <c r="K167" s="34">
        <v>0</v>
      </c>
      <c r="L167" s="34">
        <v>0</v>
      </c>
      <c r="M167" s="34">
        <v>0</v>
      </c>
      <c r="N167" s="31">
        <f t="shared" si="82"/>
        <v>0</v>
      </c>
    </row>
    <row r="168" spans="1:14" s="46" customFormat="1" x14ac:dyDescent="0.2">
      <c r="A168" s="43" t="s">
        <v>270</v>
      </c>
      <c r="B168" s="34">
        <v>0</v>
      </c>
      <c r="C168" s="34">
        <v>0</v>
      </c>
      <c r="D168" s="34">
        <v>0</v>
      </c>
      <c r="E168" s="34">
        <v>0</v>
      </c>
      <c r="F168" s="34">
        <v>0</v>
      </c>
      <c r="G168" s="34">
        <v>0</v>
      </c>
      <c r="H168" s="34">
        <v>0</v>
      </c>
      <c r="I168" s="34">
        <v>0</v>
      </c>
      <c r="J168" s="34">
        <v>0</v>
      </c>
      <c r="K168" s="34">
        <v>0</v>
      </c>
      <c r="L168" s="34">
        <v>0</v>
      </c>
      <c r="M168" s="34">
        <v>0</v>
      </c>
      <c r="N168" s="31">
        <f t="shared" si="82"/>
        <v>0</v>
      </c>
    </row>
    <row r="169" spans="1:14" s="46" customFormat="1" x14ac:dyDescent="0.2">
      <c r="A169" s="47" t="s">
        <v>271</v>
      </c>
      <c r="B169" s="31">
        <f>SUM(B170:B175)</f>
        <v>0</v>
      </c>
      <c r="C169" s="31">
        <f t="shared" ref="C169:M169" si="93">SUM(C170:C175)</f>
        <v>0</v>
      </c>
      <c r="D169" s="31">
        <f t="shared" si="93"/>
        <v>0</v>
      </c>
      <c r="E169" s="31">
        <f t="shared" si="93"/>
        <v>0</v>
      </c>
      <c r="F169" s="31">
        <f t="shared" si="93"/>
        <v>0</v>
      </c>
      <c r="G169" s="31">
        <f t="shared" si="93"/>
        <v>0</v>
      </c>
      <c r="H169" s="31">
        <f t="shared" si="93"/>
        <v>0</v>
      </c>
      <c r="I169" s="31">
        <f t="shared" ref="I169" si="94">SUM(I170:I175)</f>
        <v>0</v>
      </c>
      <c r="J169" s="31">
        <f t="shared" si="93"/>
        <v>0</v>
      </c>
      <c r="K169" s="31">
        <f t="shared" si="93"/>
        <v>1</v>
      </c>
      <c r="L169" s="31">
        <f t="shared" si="93"/>
        <v>0</v>
      </c>
      <c r="M169" s="31">
        <f t="shared" si="93"/>
        <v>1</v>
      </c>
      <c r="N169" s="31">
        <f t="shared" si="82"/>
        <v>2</v>
      </c>
    </row>
    <row r="170" spans="1:14" s="46" customFormat="1" x14ac:dyDescent="0.2">
      <c r="A170" s="43" t="s">
        <v>272</v>
      </c>
      <c r="B170" s="34">
        <v>0</v>
      </c>
      <c r="C170" s="34">
        <v>0</v>
      </c>
      <c r="D170" s="34">
        <v>0</v>
      </c>
      <c r="E170" s="34">
        <v>0</v>
      </c>
      <c r="F170" s="34">
        <v>0</v>
      </c>
      <c r="G170" s="34">
        <v>0</v>
      </c>
      <c r="H170" s="34">
        <v>0</v>
      </c>
      <c r="I170" s="34">
        <v>0</v>
      </c>
      <c r="J170" s="34">
        <v>0</v>
      </c>
      <c r="K170" s="34">
        <v>1</v>
      </c>
      <c r="L170" s="34">
        <v>0</v>
      </c>
      <c r="M170" s="34">
        <v>0</v>
      </c>
      <c r="N170" s="31">
        <f t="shared" si="82"/>
        <v>1</v>
      </c>
    </row>
    <row r="171" spans="1:14" s="46" customFormat="1" x14ac:dyDescent="0.2">
      <c r="A171" s="43" t="s">
        <v>273</v>
      </c>
      <c r="B171" s="34">
        <v>0</v>
      </c>
      <c r="C171" s="34">
        <v>0</v>
      </c>
      <c r="D171" s="34">
        <v>0</v>
      </c>
      <c r="E171" s="34">
        <v>0</v>
      </c>
      <c r="F171" s="34">
        <v>0</v>
      </c>
      <c r="G171" s="34">
        <v>0</v>
      </c>
      <c r="H171" s="34">
        <v>0</v>
      </c>
      <c r="I171" s="34">
        <v>0</v>
      </c>
      <c r="J171" s="34">
        <v>0</v>
      </c>
      <c r="K171" s="34">
        <v>0</v>
      </c>
      <c r="L171" s="34">
        <v>0</v>
      </c>
      <c r="M171" s="34">
        <v>0</v>
      </c>
      <c r="N171" s="31">
        <f t="shared" si="82"/>
        <v>0</v>
      </c>
    </row>
    <row r="172" spans="1:14" s="46" customFormat="1" x14ac:dyDescent="0.2">
      <c r="A172" s="43" t="s">
        <v>274</v>
      </c>
      <c r="B172" s="34">
        <v>0</v>
      </c>
      <c r="C172" s="34">
        <v>0</v>
      </c>
      <c r="D172" s="34">
        <v>0</v>
      </c>
      <c r="E172" s="34">
        <v>0</v>
      </c>
      <c r="F172" s="34">
        <v>0</v>
      </c>
      <c r="G172" s="34">
        <v>0</v>
      </c>
      <c r="H172" s="34">
        <v>0</v>
      </c>
      <c r="I172" s="34">
        <v>0</v>
      </c>
      <c r="J172" s="34">
        <v>0</v>
      </c>
      <c r="K172" s="34">
        <v>0</v>
      </c>
      <c r="L172" s="34">
        <v>0</v>
      </c>
      <c r="M172" s="34">
        <v>0</v>
      </c>
      <c r="N172" s="31">
        <f t="shared" si="82"/>
        <v>0</v>
      </c>
    </row>
    <row r="173" spans="1:14" s="46" customFormat="1" x14ac:dyDescent="0.2">
      <c r="A173" s="43" t="s">
        <v>275</v>
      </c>
      <c r="B173" s="34">
        <v>0</v>
      </c>
      <c r="C173" s="34">
        <v>0</v>
      </c>
      <c r="D173" s="34">
        <v>0</v>
      </c>
      <c r="E173" s="34">
        <v>0</v>
      </c>
      <c r="F173" s="34">
        <v>0</v>
      </c>
      <c r="G173" s="34">
        <v>0</v>
      </c>
      <c r="H173" s="34">
        <v>0</v>
      </c>
      <c r="I173" s="34">
        <v>0</v>
      </c>
      <c r="J173" s="34">
        <v>0</v>
      </c>
      <c r="K173" s="34">
        <v>0</v>
      </c>
      <c r="L173" s="34">
        <v>0</v>
      </c>
      <c r="M173" s="34">
        <v>1</v>
      </c>
      <c r="N173" s="31">
        <f t="shared" si="82"/>
        <v>1</v>
      </c>
    </row>
    <row r="174" spans="1:14" s="46" customFormat="1" x14ac:dyDescent="0.2">
      <c r="A174" s="43" t="s">
        <v>276</v>
      </c>
      <c r="B174" s="34">
        <v>0</v>
      </c>
      <c r="C174" s="34">
        <v>0</v>
      </c>
      <c r="D174" s="34">
        <v>0</v>
      </c>
      <c r="E174" s="34">
        <v>0</v>
      </c>
      <c r="F174" s="34">
        <v>0</v>
      </c>
      <c r="G174" s="34">
        <v>0</v>
      </c>
      <c r="H174" s="34">
        <v>0</v>
      </c>
      <c r="I174" s="34">
        <v>0</v>
      </c>
      <c r="J174" s="34">
        <v>0</v>
      </c>
      <c r="K174" s="34">
        <v>0</v>
      </c>
      <c r="L174" s="34">
        <v>0</v>
      </c>
      <c r="M174" s="34">
        <v>0</v>
      </c>
      <c r="N174" s="31">
        <f t="shared" si="82"/>
        <v>0</v>
      </c>
    </row>
    <row r="175" spans="1:14" s="46" customFormat="1" x14ac:dyDescent="0.2">
      <c r="A175" s="43" t="s">
        <v>277</v>
      </c>
      <c r="B175" s="34">
        <v>0</v>
      </c>
      <c r="C175" s="34">
        <v>0</v>
      </c>
      <c r="D175" s="34">
        <v>0</v>
      </c>
      <c r="E175" s="34">
        <v>0</v>
      </c>
      <c r="F175" s="34">
        <v>0</v>
      </c>
      <c r="G175" s="34">
        <v>0</v>
      </c>
      <c r="H175" s="34">
        <v>0</v>
      </c>
      <c r="I175" s="34">
        <v>0</v>
      </c>
      <c r="J175" s="34">
        <v>0</v>
      </c>
      <c r="K175" s="34">
        <v>0</v>
      </c>
      <c r="L175" s="34">
        <v>0</v>
      </c>
      <c r="M175" s="34">
        <v>0</v>
      </c>
      <c r="N175" s="31">
        <f t="shared" si="82"/>
        <v>0</v>
      </c>
    </row>
    <row r="176" spans="1:14" s="46" customFormat="1" x14ac:dyDescent="0.2">
      <c r="A176" s="49" t="s">
        <v>278</v>
      </c>
      <c r="B176" s="31">
        <f>B177</f>
        <v>0</v>
      </c>
      <c r="C176" s="31">
        <f t="shared" ref="C176:M176" si="95">C177</f>
        <v>0</v>
      </c>
      <c r="D176" s="31">
        <f t="shared" si="95"/>
        <v>0</v>
      </c>
      <c r="E176" s="31">
        <f t="shared" si="95"/>
        <v>0</v>
      </c>
      <c r="F176" s="31">
        <f t="shared" si="95"/>
        <v>0</v>
      </c>
      <c r="G176" s="31">
        <f t="shared" si="95"/>
        <v>0</v>
      </c>
      <c r="H176" s="31">
        <f t="shared" si="95"/>
        <v>0</v>
      </c>
      <c r="I176" s="31">
        <f t="shared" si="95"/>
        <v>0</v>
      </c>
      <c r="J176" s="31">
        <f t="shared" si="95"/>
        <v>0</v>
      </c>
      <c r="K176" s="31">
        <f t="shared" si="95"/>
        <v>0</v>
      </c>
      <c r="L176" s="31">
        <f t="shared" si="95"/>
        <v>0</v>
      </c>
      <c r="M176" s="31">
        <f t="shared" si="95"/>
        <v>0</v>
      </c>
      <c r="N176" s="31">
        <f t="shared" si="82"/>
        <v>0</v>
      </c>
    </row>
    <row r="177" spans="1:14" s="46" customFormat="1" x14ac:dyDescent="0.2">
      <c r="A177" s="47" t="s">
        <v>279</v>
      </c>
      <c r="B177" s="31">
        <f>SUM(B178:B182)</f>
        <v>0</v>
      </c>
      <c r="C177" s="31">
        <f t="shared" ref="C177:M177" si="96">SUM(C178:C182)</f>
        <v>0</v>
      </c>
      <c r="D177" s="31">
        <f t="shared" si="96"/>
        <v>0</v>
      </c>
      <c r="E177" s="31">
        <f t="shared" si="96"/>
        <v>0</v>
      </c>
      <c r="F177" s="31">
        <f t="shared" si="96"/>
        <v>0</v>
      </c>
      <c r="G177" s="31">
        <f t="shared" si="96"/>
        <v>0</v>
      </c>
      <c r="H177" s="31">
        <f t="shared" si="96"/>
        <v>0</v>
      </c>
      <c r="I177" s="31">
        <f t="shared" ref="I177" si="97">SUM(I178:I182)</f>
        <v>0</v>
      </c>
      <c r="J177" s="31">
        <f t="shared" si="96"/>
        <v>0</v>
      </c>
      <c r="K177" s="31">
        <f t="shared" si="96"/>
        <v>0</v>
      </c>
      <c r="L177" s="31">
        <f t="shared" si="96"/>
        <v>0</v>
      </c>
      <c r="M177" s="31">
        <f t="shared" si="96"/>
        <v>0</v>
      </c>
      <c r="N177" s="31">
        <f t="shared" si="82"/>
        <v>0</v>
      </c>
    </row>
    <row r="178" spans="1:14" s="46" customFormat="1" x14ac:dyDescent="0.2">
      <c r="A178" s="43" t="s">
        <v>280</v>
      </c>
      <c r="B178" s="34">
        <v>0</v>
      </c>
      <c r="C178" s="34">
        <v>0</v>
      </c>
      <c r="D178" s="34">
        <v>0</v>
      </c>
      <c r="E178" s="34">
        <v>0</v>
      </c>
      <c r="F178" s="34">
        <v>0</v>
      </c>
      <c r="G178" s="34">
        <v>0</v>
      </c>
      <c r="H178" s="34">
        <v>0</v>
      </c>
      <c r="I178" s="34">
        <v>0</v>
      </c>
      <c r="J178" s="34">
        <v>0</v>
      </c>
      <c r="K178" s="34">
        <v>0</v>
      </c>
      <c r="L178" s="34">
        <v>0</v>
      </c>
      <c r="M178" s="34">
        <v>0</v>
      </c>
      <c r="N178" s="31">
        <f t="shared" si="82"/>
        <v>0</v>
      </c>
    </row>
    <row r="179" spans="1:14" s="46" customFormat="1" x14ac:dyDescent="0.2">
      <c r="A179" s="43" t="s">
        <v>281</v>
      </c>
      <c r="B179" s="34">
        <v>0</v>
      </c>
      <c r="C179" s="34">
        <v>0</v>
      </c>
      <c r="D179" s="34">
        <v>0</v>
      </c>
      <c r="E179" s="34">
        <v>0</v>
      </c>
      <c r="F179" s="34">
        <v>0</v>
      </c>
      <c r="G179" s="34">
        <v>0</v>
      </c>
      <c r="H179" s="34">
        <v>0</v>
      </c>
      <c r="I179" s="34">
        <v>0</v>
      </c>
      <c r="J179" s="34">
        <v>0</v>
      </c>
      <c r="K179" s="34">
        <v>0</v>
      </c>
      <c r="L179" s="34">
        <v>0</v>
      </c>
      <c r="M179" s="34">
        <v>0</v>
      </c>
      <c r="N179" s="31">
        <f t="shared" si="82"/>
        <v>0</v>
      </c>
    </row>
    <row r="180" spans="1:14" s="46" customFormat="1" x14ac:dyDescent="0.2">
      <c r="A180" s="43" t="s">
        <v>282</v>
      </c>
      <c r="B180" s="34">
        <v>0</v>
      </c>
      <c r="C180" s="34">
        <v>0</v>
      </c>
      <c r="D180" s="34">
        <v>0</v>
      </c>
      <c r="E180" s="34">
        <v>0</v>
      </c>
      <c r="F180" s="34">
        <v>0</v>
      </c>
      <c r="G180" s="34">
        <v>0</v>
      </c>
      <c r="H180" s="34">
        <v>0</v>
      </c>
      <c r="I180" s="34">
        <v>0</v>
      </c>
      <c r="J180" s="34">
        <v>0</v>
      </c>
      <c r="K180" s="34">
        <v>0</v>
      </c>
      <c r="L180" s="34">
        <v>0</v>
      </c>
      <c r="M180" s="34">
        <v>0</v>
      </c>
      <c r="N180" s="31">
        <f t="shared" si="82"/>
        <v>0</v>
      </c>
    </row>
    <row r="181" spans="1:14" s="46" customFormat="1" x14ac:dyDescent="0.2">
      <c r="A181" s="43" t="s">
        <v>283</v>
      </c>
      <c r="B181" s="34">
        <v>0</v>
      </c>
      <c r="C181" s="34">
        <v>0</v>
      </c>
      <c r="D181" s="34">
        <v>0</v>
      </c>
      <c r="E181" s="34">
        <v>0</v>
      </c>
      <c r="F181" s="34">
        <v>0</v>
      </c>
      <c r="G181" s="34">
        <v>0</v>
      </c>
      <c r="H181" s="34">
        <v>0</v>
      </c>
      <c r="I181" s="34">
        <v>0</v>
      </c>
      <c r="J181" s="34">
        <v>0</v>
      </c>
      <c r="K181" s="34">
        <v>0</v>
      </c>
      <c r="L181" s="34">
        <v>0</v>
      </c>
      <c r="M181" s="34">
        <v>0</v>
      </c>
      <c r="N181" s="31">
        <f t="shared" si="82"/>
        <v>0</v>
      </c>
    </row>
    <row r="182" spans="1:14" s="46" customFormat="1" x14ac:dyDescent="0.2">
      <c r="A182" s="43" t="s">
        <v>284</v>
      </c>
      <c r="B182" s="34">
        <v>0</v>
      </c>
      <c r="C182" s="34">
        <v>0</v>
      </c>
      <c r="D182" s="34">
        <v>0</v>
      </c>
      <c r="E182" s="34">
        <v>0</v>
      </c>
      <c r="F182" s="34">
        <v>0</v>
      </c>
      <c r="G182" s="34">
        <v>0</v>
      </c>
      <c r="H182" s="34">
        <v>0</v>
      </c>
      <c r="I182" s="34">
        <v>0</v>
      </c>
      <c r="J182" s="34">
        <v>0</v>
      </c>
      <c r="K182" s="34">
        <v>0</v>
      </c>
      <c r="L182" s="34">
        <v>0</v>
      </c>
      <c r="M182" s="34">
        <v>0</v>
      </c>
      <c r="N182" s="31">
        <f t="shared" si="82"/>
        <v>0</v>
      </c>
    </row>
    <row r="183" spans="1:14" s="46" customFormat="1" x14ac:dyDescent="0.2">
      <c r="A183" s="47" t="s">
        <v>285</v>
      </c>
      <c r="B183" s="31">
        <f>SUM(B184:B188)</f>
        <v>0</v>
      </c>
      <c r="C183" s="31">
        <f t="shared" ref="C183:M183" si="98">SUM(C184:C188)</f>
        <v>0</v>
      </c>
      <c r="D183" s="31">
        <f t="shared" si="98"/>
        <v>0</v>
      </c>
      <c r="E183" s="31">
        <f t="shared" si="98"/>
        <v>0</v>
      </c>
      <c r="F183" s="31">
        <f t="shared" si="98"/>
        <v>0</v>
      </c>
      <c r="G183" s="31">
        <f t="shared" si="98"/>
        <v>0</v>
      </c>
      <c r="H183" s="31">
        <f t="shared" si="98"/>
        <v>0</v>
      </c>
      <c r="I183" s="31">
        <f t="shared" ref="I183" si="99">SUM(I184:I188)</f>
        <v>0</v>
      </c>
      <c r="J183" s="31">
        <f t="shared" si="98"/>
        <v>0</v>
      </c>
      <c r="K183" s="31">
        <f t="shared" si="98"/>
        <v>0</v>
      </c>
      <c r="L183" s="31">
        <f t="shared" si="98"/>
        <v>0</v>
      </c>
      <c r="M183" s="31">
        <f t="shared" si="98"/>
        <v>0</v>
      </c>
      <c r="N183" s="31">
        <f t="shared" si="82"/>
        <v>0</v>
      </c>
    </row>
    <row r="184" spans="1:14" s="46" customFormat="1" x14ac:dyDescent="0.2">
      <c r="A184" s="43" t="s">
        <v>286</v>
      </c>
      <c r="B184" s="34">
        <v>0</v>
      </c>
      <c r="C184" s="34">
        <v>0</v>
      </c>
      <c r="D184" s="34">
        <v>0</v>
      </c>
      <c r="E184" s="34">
        <v>0</v>
      </c>
      <c r="F184" s="34">
        <v>0</v>
      </c>
      <c r="G184" s="34">
        <v>0</v>
      </c>
      <c r="H184" s="34">
        <v>0</v>
      </c>
      <c r="I184" s="34">
        <v>0</v>
      </c>
      <c r="J184" s="34">
        <v>0</v>
      </c>
      <c r="K184" s="34">
        <v>0</v>
      </c>
      <c r="L184" s="34">
        <v>0</v>
      </c>
      <c r="M184" s="34">
        <v>0</v>
      </c>
      <c r="N184" s="31">
        <f t="shared" si="82"/>
        <v>0</v>
      </c>
    </row>
    <row r="185" spans="1:14" s="46" customFormat="1" x14ac:dyDescent="0.2">
      <c r="A185" s="43" t="s">
        <v>287</v>
      </c>
      <c r="B185" s="34">
        <v>0</v>
      </c>
      <c r="C185" s="34">
        <v>0</v>
      </c>
      <c r="D185" s="34">
        <v>0</v>
      </c>
      <c r="E185" s="34">
        <v>0</v>
      </c>
      <c r="F185" s="34">
        <v>0</v>
      </c>
      <c r="G185" s="34">
        <v>0</v>
      </c>
      <c r="H185" s="34">
        <v>0</v>
      </c>
      <c r="I185" s="34">
        <v>0</v>
      </c>
      <c r="J185" s="34">
        <v>0</v>
      </c>
      <c r="K185" s="34">
        <v>0</v>
      </c>
      <c r="L185" s="34">
        <v>0</v>
      </c>
      <c r="M185" s="34">
        <v>0</v>
      </c>
      <c r="N185" s="31">
        <f t="shared" si="82"/>
        <v>0</v>
      </c>
    </row>
    <row r="186" spans="1:14" s="46" customFormat="1" x14ac:dyDescent="0.2">
      <c r="A186" s="43" t="s">
        <v>288</v>
      </c>
      <c r="B186" s="34">
        <v>0</v>
      </c>
      <c r="C186" s="34">
        <v>0</v>
      </c>
      <c r="D186" s="34">
        <v>0</v>
      </c>
      <c r="E186" s="34">
        <v>0</v>
      </c>
      <c r="F186" s="34">
        <v>0</v>
      </c>
      <c r="G186" s="34">
        <v>0</v>
      </c>
      <c r="H186" s="34">
        <v>0</v>
      </c>
      <c r="I186" s="34">
        <v>0</v>
      </c>
      <c r="J186" s="34">
        <v>0</v>
      </c>
      <c r="K186" s="34">
        <v>0</v>
      </c>
      <c r="L186" s="34">
        <v>0</v>
      </c>
      <c r="M186" s="34">
        <v>0</v>
      </c>
      <c r="N186" s="31">
        <f t="shared" si="82"/>
        <v>0</v>
      </c>
    </row>
    <row r="187" spans="1:14" s="46" customFormat="1" x14ac:dyDescent="0.2">
      <c r="A187" s="43" t="s">
        <v>289</v>
      </c>
      <c r="B187" s="34">
        <v>0</v>
      </c>
      <c r="C187" s="34">
        <v>0</v>
      </c>
      <c r="D187" s="34">
        <v>0</v>
      </c>
      <c r="E187" s="34">
        <v>0</v>
      </c>
      <c r="F187" s="34">
        <v>0</v>
      </c>
      <c r="G187" s="34">
        <v>0</v>
      </c>
      <c r="H187" s="34">
        <v>0</v>
      </c>
      <c r="I187" s="34">
        <v>0</v>
      </c>
      <c r="J187" s="34">
        <v>0</v>
      </c>
      <c r="K187" s="34">
        <v>0</v>
      </c>
      <c r="L187" s="34">
        <v>0</v>
      </c>
      <c r="M187" s="34">
        <v>0</v>
      </c>
      <c r="N187" s="31">
        <f t="shared" si="82"/>
        <v>0</v>
      </c>
    </row>
    <row r="188" spans="1:14" s="46" customFormat="1" x14ac:dyDescent="0.2">
      <c r="A188" s="43" t="s">
        <v>290</v>
      </c>
      <c r="B188" s="34">
        <v>0</v>
      </c>
      <c r="C188" s="34">
        <v>0</v>
      </c>
      <c r="D188" s="34">
        <v>0</v>
      </c>
      <c r="E188" s="34">
        <v>0</v>
      </c>
      <c r="F188" s="34">
        <v>0</v>
      </c>
      <c r="G188" s="34">
        <v>0</v>
      </c>
      <c r="H188" s="34">
        <v>0</v>
      </c>
      <c r="I188" s="34">
        <v>0</v>
      </c>
      <c r="J188" s="34">
        <v>0</v>
      </c>
      <c r="K188" s="34">
        <v>0</v>
      </c>
      <c r="L188" s="34">
        <v>0</v>
      </c>
      <c r="M188" s="34">
        <v>0</v>
      </c>
      <c r="N188" s="31">
        <f t="shared" si="82"/>
        <v>0</v>
      </c>
    </row>
    <row r="189" spans="1:14" s="46" customFormat="1" x14ac:dyDescent="0.2">
      <c r="A189" s="49" t="s">
        <v>291</v>
      </c>
      <c r="B189" s="31">
        <f>B190</f>
        <v>0</v>
      </c>
      <c r="C189" s="31">
        <f t="shared" ref="C189:M189" si="100">C190</f>
        <v>0</v>
      </c>
      <c r="D189" s="31">
        <f t="shared" si="100"/>
        <v>0</v>
      </c>
      <c r="E189" s="31">
        <f t="shared" si="100"/>
        <v>0</v>
      </c>
      <c r="F189" s="31">
        <f t="shared" si="100"/>
        <v>0</v>
      </c>
      <c r="G189" s="31">
        <f t="shared" si="100"/>
        <v>0</v>
      </c>
      <c r="H189" s="31">
        <f t="shared" si="100"/>
        <v>0</v>
      </c>
      <c r="I189" s="31">
        <f t="shared" si="100"/>
        <v>0</v>
      </c>
      <c r="J189" s="31">
        <f t="shared" si="100"/>
        <v>0</v>
      </c>
      <c r="K189" s="31">
        <f t="shared" si="100"/>
        <v>0</v>
      </c>
      <c r="L189" s="31">
        <f t="shared" si="100"/>
        <v>0</v>
      </c>
      <c r="M189" s="31">
        <f t="shared" si="100"/>
        <v>0</v>
      </c>
      <c r="N189" s="31">
        <f t="shared" si="82"/>
        <v>0</v>
      </c>
    </row>
    <row r="190" spans="1:14" s="46" customFormat="1" x14ac:dyDescent="0.2">
      <c r="A190" s="47" t="s">
        <v>292</v>
      </c>
      <c r="B190" s="31">
        <f>SUM(B191:B195)</f>
        <v>0</v>
      </c>
      <c r="C190" s="31">
        <f t="shared" ref="C190:M190" si="101">SUM(C191:C195)</f>
        <v>0</v>
      </c>
      <c r="D190" s="31">
        <f t="shared" si="101"/>
        <v>0</v>
      </c>
      <c r="E190" s="31">
        <f t="shared" si="101"/>
        <v>0</v>
      </c>
      <c r="F190" s="31">
        <f t="shared" si="101"/>
        <v>0</v>
      </c>
      <c r="G190" s="31">
        <f t="shared" si="101"/>
        <v>0</v>
      </c>
      <c r="H190" s="31">
        <f t="shared" si="101"/>
        <v>0</v>
      </c>
      <c r="I190" s="31">
        <f t="shared" ref="I190" si="102">SUM(I191:I195)</f>
        <v>0</v>
      </c>
      <c r="J190" s="31">
        <f t="shared" si="101"/>
        <v>0</v>
      </c>
      <c r="K190" s="31">
        <f t="shared" si="101"/>
        <v>0</v>
      </c>
      <c r="L190" s="31">
        <f t="shared" ref="L190" si="103">SUM(L191:L195)</f>
        <v>0</v>
      </c>
      <c r="M190" s="31">
        <f t="shared" si="101"/>
        <v>0</v>
      </c>
      <c r="N190" s="31">
        <f t="shared" si="82"/>
        <v>0</v>
      </c>
    </row>
    <row r="191" spans="1:14" s="46" customFormat="1" x14ac:dyDescent="0.2">
      <c r="A191" s="43" t="s">
        <v>293</v>
      </c>
      <c r="B191" s="34">
        <v>0</v>
      </c>
      <c r="C191" s="34">
        <v>0</v>
      </c>
      <c r="D191" s="34">
        <v>0</v>
      </c>
      <c r="E191" s="34">
        <v>0</v>
      </c>
      <c r="F191" s="34">
        <v>0</v>
      </c>
      <c r="G191" s="34">
        <v>0</v>
      </c>
      <c r="H191" s="34">
        <v>0</v>
      </c>
      <c r="I191" s="34">
        <v>0</v>
      </c>
      <c r="J191" s="34">
        <v>0</v>
      </c>
      <c r="K191" s="34">
        <v>0</v>
      </c>
      <c r="L191" s="34">
        <v>0</v>
      </c>
      <c r="M191" s="34">
        <v>0</v>
      </c>
      <c r="N191" s="31">
        <f t="shared" si="82"/>
        <v>0</v>
      </c>
    </row>
    <row r="192" spans="1:14" s="46" customFormat="1" x14ac:dyDescent="0.2">
      <c r="A192" s="43" t="s">
        <v>294</v>
      </c>
      <c r="B192" s="34">
        <v>0</v>
      </c>
      <c r="C192" s="34">
        <v>0</v>
      </c>
      <c r="D192" s="34">
        <v>0</v>
      </c>
      <c r="E192" s="34">
        <v>0</v>
      </c>
      <c r="F192" s="34">
        <v>0</v>
      </c>
      <c r="G192" s="34">
        <v>0</v>
      </c>
      <c r="H192" s="34">
        <v>0</v>
      </c>
      <c r="I192" s="34">
        <v>0</v>
      </c>
      <c r="J192" s="34">
        <v>0</v>
      </c>
      <c r="K192" s="34">
        <v>0</v>
      </c>
      <c r="L192" s="34">
        <v>0</v>
      </c>
      <c r="M192" s="34">
        <v>0</v>
      </c>
      <c r="N192" s="31">
        <f t="shared" si="82"/>
        <v>0</v>
      </c>
    </row>
    <row r="193" spans="1:14" s="46" customFormat="1" x14ac:dyDescent="0.2">
      <c r="A193" s="43" t="s">
        <v>295</v>
      </c>
      <c r="B193" s="34">
        <v>0</v>
      </c>
      <c r="C193" s="34">
        <v>0</v>
      </c>
      <c r="D193" s="34">
        <v>0</v>
      </c>
      <c r="E193" s="34">
        <v>0</v>
      </c>
      <c r="F193" s="34">
        <v>0</v>
      </c>
      <c r="G193" s="34">
        <v>0</v>
      </c>
      <c r="H193" s="34">
        <v>0</v>
      </c>
      <c r="I193" s="34">
        <v>0</v>
      </c>
      <c r="J193" s="34">
        <v>0</v>
      </c>
      <c r="K193" s="34">
        <v>0</v>
      </c>
      <c r="L193" s="34">
        <v>0</v>
      </c>
      <c r="M193" s="34">
        <v>0</v>
      </c>
      <c r="N193" s="31">
        <f t="shared" si="82"/>
        <v>0</v>
      </c>
    </row>
    <row r="194" spans="1:14" s="46" customFormat="1" x14ac:dyDescent="0.2">
      <c r="A194" s="43" t="s">
        <v>296</v>
      </c>
      <c r="B194" s="34">
        <v>0</v>
      </c>
      <c r="C194" s="34">
        <v>0</v>
      </c>
      <c r="D194" s="34">
        <v>0</v>
      </c>
      <c r="E194" s="34">
        <v>0</v>
      </c>
      <c r="F194" s="34">
        <v>0</v>
      </c>
      <c r="G194" s="34">
        <v>0</v>
      </c>
      <c r="H194" s="34">
        <v>0</v>
      </c>
      <c r="I194" s="34">
        <v>0</v>
      </c>
      <c r="J194" s="34">
        <v>0</v>
      </c>
      <c r="K194" s="34">
        <v>0</v>
      </c>
      <c r="L194" s="34">
        <v>0</v>
      </c>
      <c r="M194" s="34">
        <v>0</v>
      </c>
      <c r="N194" s="31">
        <f t="shared" si="82"/>
        <v>0</v>
      </c>
    </row>
    <row r="195" spans="1:14" s="46" customFormat="1" x14ac:dyDescent="0.2">
      <c r="A195" s="43" t="s">
        <v>297</v>
      </c>
      <c r="B195" s="34">
        <v>0</v>
      </c>
      <c r="C195" s="34">
        <v>0</v>
      </c>
      <c r="D195" s="34">
        <v>0</v>
      </c>
      <c r="E195" s="34">
        <v>0</v>
      </c>
      <c r="F195" s="34">
        <v>0</v>
      </c>
      <c r="G195" s="34">
        <v>0</v>
      </c>
      <c r="H195" s="34">
        <v>0</v>
      </c>
      <c r="I195" s="34">
        <v>0</v>
      </c>
      <c r="J195" s="34">
        <v>0</v>
      </c>
      <c r="K195" s="34">
        <v>0</v>
      </c>
      <c r="L195" s="34">
        <v>0</v>
      </c>
      <c r="M195" s="34">
        <v>0</v>
      </c>
      <c r="N195" s="31">
        <f t="shared" si="82"/>
        <v>0</v>
      </c>
    </row>
    <row r="196" spans="1:14" s="46" customFormat="1" x14ac:dyDescent="0.2">
      <c r="A196" s="47" t="s">
        <v>298</v>
      </c>
      <c r="B196" s="31">
        <f>SUM(B197:B201)</f>
        <v>0</v>
      </c>
      <c r="C196" s="31">
        <f t="shared" ref="C196:M196" si="104">SUM(C197:C201)</f>
        <v>0</v>
      </c>
      <c r="D196" s="31">
        <f t="shared" si="104"/>
        <v>0</v>
      </c>
      <c r="E196" s="31">
        <f t="shared" si="104"/>
        <v>0</v>
      </c>
      <c r="F196" s="31">
        <f t="shared" si="104"/>
        <v>0</v>
      </c>
      <c r="G196" s="31">
        <f t="shared" si="104"/>
        <v>0</v>
      </c>
      <c r="H196" s="31">
        <f t="shared" si="104"/>
        <v>0</v>
      </c>
      <c r="I196" s="31">
        <f t="shared" ref="I196" si="105">SUM(I197:I201)</f>
        <v>0</v>
      </c>
      <c r="J196" s="31">
        <f t="shared" si="104"/>
        <v>0</v>
      </c>
      <c r="K196" s="31">
        <f t="shared" si="104"/>
        <v>0</v>
      </c>
      <c r="L196" s="31">
        <f t="shared" si="104"/>
        <v>0</v>
      </c>
      <c r="M196" s="31">
        <f t="shared" si="104"/>
        <v>0</v>
      </c>
      <c r="N196" s="31">
        <f t="shared" si="82"/>
        <v>0</v>
      </c>
    </row>
    <row r="197" spans="1:14" s="46" customFormat="1" x14ac:dyDescent="0.2">
      <c r="A197" s="43" t="s">
        <v>299</v>
      </c>
      <c r="B197" s="34">
        <v>0</v>
      </c>
      <c r="C197" s="34">
        <v>0</v>
      </c>
      <c r="D197" s="34">
        <v>0</v>
      </c>
      <c r="E197" s="34">
        <v>0</v>
      </c>
      <c r="F197" s="34">
        <v>0</v>
      </c>
      <c r="G197" s="34">
        <v>0</v>
      </c>
      <c r="H197" s="34">
        <v>0</v>
      </c>
      <c r="I197" s="34">
        <v>0</v>
      </c>
      <c r="J197" s="34">
        <v>0</v>
      </c>
      <c r="K197" s="34">
        <v>0</v>
      </c>
      <c r="L197" s="34">
        <v>0</v>
      </c>
      <c r="M197" s="34">
        <v>0</v>
      </c>
      <c r="N197" s="31">
        <f t="shared" si="82"/>
        <v>0</v>
      </c>
    </row>
    <row r="198" spans="1:14" s="46" customFormat="1" x14ac:dyDescent="0.2">
      <c r="A198" s="43" t="s">
        <v>300</v>
      </c>
      <c r="B198" s="34">
        <v>0</v>
      </c>
      <c r="C198" s="34">
        <v>0</v>
      </c>
      <c r="D198" s="34">
        <v>0</v>
      </c>
      <c r="E198" s="34">
        <v>0</v>
      </c>
      <c r="F198" s="34">
        <v>0</v>
      </c>
      <c r="G198" s="34">
        <v>0</v>
      </c>
      <c r="H198" s="34">
        <v>0</v>
      </c>
      <c r="I198" s="34">
        <v>0</v>
      </c>
      <c r="J198" s="34">
        <v>0</v>
      </c>
      <c r="K198" s="34">
        <v>0</v>
      </c>
      <c r="L198" s="34">
        <v>0</v>
      </c>
      <c r="M198" s="34">
        <v>0</v>
      </c>
      <c r="N198" s="31">
        <f t="shared" si="82"/>
        <v>0</v>
      </c>
    </row>
    <row r="199" spans="1:14" s="46" customFormat="1" x14ac:dyDescent="0.2">
      <c r="A199" s="43" t="s">
        <v>301</v>
      </c>
      <c r="B199" s="34">
        <v>0</v>
      </c>
      <c r="C199" s="34">
        <v>0</v>
      </c>
      <c r="D199" s="34">
        <v>0</v>
      </c>
      <c r="E199" s="34">
        <v>0</v>
      </c>
      <c r="F199" s="34">
        <v>0</v>
      </c>
      <c r="G199" s="34">
        <v>0</v>
      </c>
      <c r="H199" s="34">
        <v>0</v>
      </c>
      <c r="I199" s="34">
        <v>0</v>
      </c>
      <c r="J199" s="34">
        <v>0</v>
      </c>
      <c r="K199" s="34">
        <v>0</v>
      </c>
      <c r="L199" s="34">
        <v>0</v>
      </c>
      <c r="M199" s="34">
        <v>0</v>
      </c>
      <c r="N199" s="31">
        <f t="shared" si="82"/>
        <v>0</v>
      </c>
    </row>
    <row r="200" spans="1:14" s="46" customFormat="1" x14ac:dyDescent="0.2">
      <c r="A200" s="43" t="s">
        <v>302</v>
      </c>
      <c r="B200" s="34">
        <v>0</v>
      </c>
      <c r="C200" s="34">
        <v>0</v>
      </c>
      <c r="D200" s="34">
        <v>0</v>
      </c>
      <c r="E200" s="34">
        <v>0</v>
      </c>
      <c r="F200" s="34">
        <v>0</v>
      </c>
      <c r="G200" s="34">
        <v>0</v>
      </c>
      <c r="H200" s="34">
        <v>0</v>
      </c>
      <c r="I200" s="34">
        <v>0</v>
      </c>
      <c r="J200" s="34">
        <v>0</v>
      </c>
      <c r="K200" s="34">
        <v>0</v>
      </c>
      <c r="L200" s="34">
        <v>0</v>
      </c>
      <c r="M200" s="34">
        <v>0</v>
      </c>
      <c r="N200" s="31">
        <f t="shared" si="82"/>
        <v>0</v>
      </c>
    </row>
    <row r="201" spans="1:14" s="46" customFormat="1" x14ac:dyDescent="0.2">
      <c r="A201" s="43" t="s">
        <v>303</v>
      </c>
      <c r="B201" s="31">
        <f>SUM(B202:B204)</f>
        <v>0</v>
      </c>
      <c r="C201" s="31">
        <f t="shared" ref="C201:M201" si="106">SUM(C202:C204)</f>
        <v>0</v>
      </c>
      <c r="D201" s="31">
        <f t="shared" si="106"/>
        <v>0</v>
      </c>
      <c r="E201" s="31">
        <f t="shared" si="106"/>
        <v>0</v>
      </c>
      <c r="F201" s="31">
        <f t="shared" si="106"/>
        <v>0</v>
      </c>
      <c r="G201" s="31">
        <f t="shared" si="106"/>
        <v>0</v>
      </c>
      <c r="H201" s="31">
        <f t="shared" si="106"/>
        <v>0</v>
      </c>
      <c r="I201" s="31">
        <f t="shared" ref="I201" si="107">SUM(I202:I204)</f>
        <v>0</v>
      </c>
      <c r="J201" s="31">
        <f t="shared" si="106"/>
        <v>0</v>
      </c>
      <c r="K201" s="31">
        <f t="shared" si="106"/>
        <v>0</v>
      </c>
      <c r="L201" s="31">
        <v>0</v>
      </c>
      <c r="M201" s="31">
        <f t="shared" si="106"/>
        <v>0</v>
      </c>
      <c r="N201" s="31">
        <f t="shared" si="82"/>
        <v>0</v>
      </c>
    </row>
    <row r="202" spans="1:14" s="46" customFormat="1" x14ac:dyDescent="0.2">
      <c r="A202" s="43" t="s">
        <v>304</v>
      </c>
      <c r="B202" s="34">
        <v>0</v>
      </c>
      <c r="C202" s="34">
        <v>0</v>
      </c>
      <c r="D202" s="34">
        <v>0</v>
      </c>
      <c r="E202" s="34">
        <v>0</v>
      </c>
      <c r="F202" s="34">
        <v>0</v>
      </c>
      <c r="G202" s="34">
        <v>0</v>
      </c>
      <c r="H202" s="34">
        <v>0</v>
      </c>
      <c r="I202" s="34">
        <v>0</v>
      </c>
      <c r="J202" s="34">
        <v>0</v>
      </c>
      <c r="K202" s="34">
        <v>0</v>
      </c>
      <c r="L202" s="34">
        <v>0</v>
      </c>
      <c r="M202" s="34">
        <v>0</v>
      </c>
      <c r="N202" s="31">
        <f t="shared" si="82"/>
        <v>0</v>
      </c>
    </row>
    <row r="203" spans="1:14" s="46" customFormat="1" x14ac:dyDescent="0.2">
      <c r="A203" s="43" t="s">
        <v>305</v>
      </c>
      <c r="B203" s="34">
        <v>0</v>
      </c>
      <c r="C203" s="34">
        <v>0</v>
      </c>
      <c r="D203" s="34">
        <v>0</v>
      </c>
      <c r="E203" s="34">
        <v>0</v>
      </c>
      <c r="F203" s="34">
        <v>0</v>
      </c>
      <c r="G203" s="34">
        <v>0</v>
      </c>
      <c r="H203" s="34">
        <v>0</v>
      </c>
      <c r="I203" s="34">
        <v>0</v>
      </c>
      <c r="J203" s="34">
        <v>0</v>
      </c>
      <c r="K203" s="34">
        <v>0</v>
      </c>
      <c r="L203" s="34">
        <v>0</v>
      </c>
      <c r="M203" s="34">
        <v>0</v>
      </c>
      <c r="N203" s="31">
        <f t="shared" si="82"/>
        <v>0</v>
      </c>
    </row>
    <row r="204" spans="1:14" s="46" customFormat="1" x14ac:dyDescent="0.2">
      <c r="A204" s="43" t="s">
        <v>306</v>
      </c>
      <c r="B204" s="34">
        <v>0</v>
      </c>
      <c r="C204" s="34">
        <v>0</v>
      </c>
      <c r="D204" s="34">
        <v>0</v>
      </c>
      <c r="E204" s="34">
        <v>0</v>
      </c>
      <c r="F204" s="34">
        <v>0</v>
      </c>
      <c r="G204" s="34">
        <v>0</v>
      </c>
      <c r="H204" s="34">
        <v>0</v>
      </c>
      <c r="I204" s="34">
        <v>0</v>
      </c>
      <c r="J204" s="34">
        <v>0</v>
      </c>
      <c r="K204" s="34">
        <v>0</v>
      </c>
      <c r="L204" s="34">
        <v>0</v>
      </c>
      <c r="M204" s="34">
        <v>0</v>
      </c>
      <c r="N204" s="31">
        <f t="shared" si="82"/>
        <v>0</v>
      </c>
    </row>
    <row r="205" spans="1:14" s="46" customFormat="1" x14ac:dyDescent="0.2">
      <c r="A205" s="49" t="s">
        <v>307</v>
      </c>
      <c r="B205" s="31">
        <f>B206</f>
        <v>1</v>
      </c>
      <c r="C205" s="31">
        <f t="shared" ref="C205:M205" si="108">C206</f>
        <v>1</v>
      </c>
      <c r="D205" s="31">
        <f t="shared" si="108"/>
        <v>1</v>
      </c>
      <c r="E205" s="31">
        <f t="shared" si="108"/>
        <v>0</v>
      </c>
      <c r="F205" s="31">
        <f t="shared" si="108"/>
        <v>1</v>
      </c>
      <c r="G205" s="31">
        <f t="shared" si="108"/>
        <v>1</v>
      </c>
      <c r="H205" s="31">
        <f t="shared" si="108"/>
        <v>1</v>
      </c>
      <c r="I205" s="31">
        <f t="shared" si="108"/>
        <v>2</v>
      </c>
      <c r="J205" s="31">
        <f t="shared" si="108"/>
        <v>2</v>
      </c>
      <c r="K205" s="31">
        <f t="shared" si="108"/>
        <v>2</v>
      </c>
      <c r="L205" s="31">
        <f t="shared" si="108"/>
        <v>1</v>
      </c>
      <c r="M205" s="31">
        <f t="shared" si="108"/>
        <v>1</v>
      </c>
      <c r="N205" s="31">
        <f t="shared" si="82"/>
        <v>14</v>
      </c>
    </row>
    <row r="206" spans="1:14" s="46" customFormat="1" x14ac:dyDescent="0.2">
      <c r="A206" s="47" t="s">
        <v>308</v>
      </c>
      <c r="B206" s="31">
        <f>SUM(B207:B211)</f>
        <v>1</v>
      </c>
      <c r="C206" s="31">
        <f t="shared" ref="C206:M206" si="109">SUM(C207:C211)</f>
        <v>1</v>
      </c>
      <c r="D206" s="31">
        <f t="shared" si="109"/>
        <v>1</v>
      </c>
      <c r="E206" s="31">
        <f t="shared" si="109"/>
        <v>0</v>
      </c>
      <c r="F206" s="31">
        <f t="shared" si="109"/>
        <v>1</v>
      </c>
      <c r="G206" s="31">
        <f t="shared" si="109"/>
        <v>1</v>
      </c>
      <c r="H206" s="31">
        <f t="shared" si="109"/>
        <v>1</v>
      </c>
      <c r="I206" s="31">
        <f t="shared" ref="I206" si="110">SUM(I207:I211)</f>
        <v>2</v>
      </c>
      <c r="J206" s="31">
        <f t="shared" si="109"/>
        <v>2</v>
      </c>
      <c r="K206" s="31">
        <f t="shared" si="109"/>
        <v>2</v>
      </c>
      <c r="L206" s="31">
        <f t="shared" si="109"/>
        <v>1</v>
      </c>
      <c r="M206" s="31">
        <f t="shared" si="109"/>
        <v>1</v>
      </c>
      <c r="N206" s="31">
        <f t="shared" si="82"/>
        <v>14</v>
      </c>
    </row>
    <row r="207" spans="1:14" s="46" customFormat="1" x14ac:dyDescent="0.2">
      <c r="A207" s="43" t="s">
        <v>309</v>
      </c>
      <c r="B207" s="34">
        <v>1</v>
      </c>
      <c r="C207" s="34">
        <v>1</v>
      </c>
      <c r="D207" s="34">
        <v>1</v>
      </c>
      <c r="E207" s="34">
        <v>0</v>
      </c>
      <c r="F207" s="34">
        <v>1</v>
      </c>
      <c r="G207" s="34">
        <v>1</v>
      </c>
      <c r="H207" s="34">
        <v>1</v>
      </c>
      <c r="I207" s="34">
        <v>2</v>
      </c>
      <c r="J207" s="34">
        <v>2</v>
      </c>
      <c r="K207" s="34">
        <v>2</v>
      </c>
      <c r="L207" s="34">
        <v>1</v>
      </c>
      <c r="M207" s="34">
        <v>1</v>
      </c>
      <c r="N207" s="31">
        <f t="shared" ref="N207:N271" si="111">SUM(B207:M207)</f>
        <v>14</v>
      </c>
    </row>
    <row r="208" spans="1:14" s="46" customFormat="1" x14ac:dyDescent="0.2">
      <c r="A208" s="43" t="s">
        <v>310</v>
      </c>
      <c r="B208" s="34">
        <v>0</v>
      </c>
      <c r="C208" s="34">
        <v>0</v>
      </c>
      <c r="D208" s="34">
        <v>0</v>
      </c>
      <c r="E208" s="34">
        <v>0</v>
      </c>
      <c r="F208" s="34">
        <v>0</v>
      </c>
      <c r="G208" s="34">
        <v>0</v>
      </c>
      <c r="H208" s="34">
        <v>0</v>
      </c>
      <c r="I208" s="34">
        <v>0</v>
      </c>
      <c r="J208" s="34">
        <v>0</v>
      </c>
      <c r="K208" s="34">
        <v>0</v>
      </c>
      <c r="L208" s="34">
        <v>0</v>
      </c>
      <c r="M208" s="34">
        <v>0</v>
      </c>
      <c r="N208" s="31">
        <f t="shared" si="111"/>
        <v>0</v>
      </c>
    </row>
    <row r="209" spans="1:14" s="46" customFormat="1" x14ac:dyDescent="0.2">
      <c r="A209" s="43" t="s">
        <v>311</v>
      </c>
      <c r="B209" s="34">
        <v>0</v>
      </c>
      <c r="C209" s="34">
        <v>0</v>
      </c>
      <c r="D209" s="34">
        <v>0</v>
      </c>
      <c r="E209" s="34">
        <v>0</v>
      </c>
      <c r="F209" s="34">
        <v>0</v>
      </c>
      <c r="G209" s="34">
        <v>0</v>
      </c>
      <c r="H209" s="34">
        <v>0</v>
      </c>
      <c r="I209" s="34">
        <v>0</v>
      </c>
      <c r="J209" s="34">
        <v>0</v>
      </c>
      <c r="K209" s="34">
        <v>0</v>
      </c>
      <c r="L209" s="34">
        <v>0</v>
      </c>
      <c r="M209" s="34">
        <v>0</v>
      </c>
      <c r="N209" s="31">
        <f t="shared" si="111"/>
        <v>0</v>
      </c>
    </row>
    <row r="210" spans="1:14" s="46" customFormat="1" x14ac:dyDescent="0.2">
      <c r="A210" s="43" t="s">
        <v>312</v>
      </c>
      <c r="B210" s="34">
        <v>0</v>
      </c>
      <c r="C210" s="34">
        <v>0</v>
      </c>
      <c r="D210" s="34">
        <v>0</v>
      </c>
      <c r="E210" s="34">
        <v>0</v>
      </c>
      <c r="F210" s="34">
        <v>0</v>
      </c>
      <c r="G210" s="34">
        <v>0</v>
      </c>
      <c r="H210" s="34">
        <v>0</v>
      </c>
      <c r="I210" s="34">
        <v>0</v>
      </c>
      <c r="J210" s="34">
        <v>0</v>
      </c>
      <c r="K210" s="34">
        <v>0</v>
      </c>
      <c r="L210" s="34">
        <v>0</v>
      </c>
      <c r="M210" s="34">
        <v>0</v>
      </c>
      <c r="N210" s="31">
        <f t="shared" si="111"/>
        <v>0</v>
      </c>
    </row>
    <row r="211" spans="1:14" s="46" customFormat="1" x14ac:dyDescent="0.2">
      <c r="A211" s="43" t="s">
        <v>313</v>
      </c>
      <c r="B211" s="34">
        <v>0</v>
      </c>
      <c r="C211" s="34">
        <v>0</v>
      </c>
      <c r="D211" s="34">
        <v>0</v>
      </c>
      <c r="E211" s="34">
        <v>0</v>
      </c>
      <c r="F211" s="34">
        <v>0</v>
      </c>
      <c r="G211" s="34">
        <v>0</v>
      </c>
      <c r="H211" s="34">
        <v>0</v>
      </c>
      <c r="I211" s="34">
        <v>0</v>
      </c>
      <c r="J211" s="34">
        <v>0</v>
      </c>
      <c r="K211" s="34">
        <v>0</v>
      </c>
      <c r="L211" s="34">
        <v>0</v>
      </c>
      <c r="M211" s="34">
        <v>0</v>
      </c>
      <c r="N211" s="31">
        <f t="shared" si="111"/>
        <v>0</v>
      </c>
    </row>
    <row r="212" spans="1:14" s="46" customFormat="1" x14ac:dyDescent="0.2">
      <c r="A212" s="47" t="s">
        <v>314</v>
      </c>
      <c r="B212" s="31">
        <f>SUM(B213:B217)</f>
        <v>1</v>
      </c>
      <c r="C212" s="31">
        <f t="shared" ref="C212:M212" si="112">SUM(C213:C217)</f>
        <v>1</v>
      </c>
      <c r="D212" s="31">
        <f t="shared" si="112"/>
        <v>0</v>
      </c>
      <c r="E212" s="31">
        <f t="shared" si="112"/>
        <v>0</v>
      </c>
      <c r="F212" s="31">
        <f t="shared" si="112"/>
        <v>1</v>
      </c>
      <c r="G212" s="31">
        <f t="shared" si="112"/>
        <v>1</v>
      </c>
      <c r="H212" s="31">
        <f t="shared" si="112"/>
        <v>1</v>
      </c>
      <c r="I212" s="31">
        <f t="shared" si="112"/>
        <v>2</v>
      </c>
      <c r="J212" s="31">
        <f t="shared" si="112"/>
        <v>2</v>
      </c>
      <c r="K212" s="31">
        <f t="shared" si="112"/>
        <v>2</v>
      </c>
      <c r="L212" s="31">
        <f t="shared" si="112"/>
        <v>1</v>
      </c>
      <c r="M212" s="31">
        <f t="shared" si="112"/>
        <v>1</v>
      </c>
      <c r="N212" s="31">
        <f t="shared" si="111"/>
        <v>13</v>
      </c>
    </row>
    <row r="213" spans="1:14" s="46" customFormat="1" x14ac:dyDescent="0.2">
      <c r="A213" s="43" t="s">
        <v>315</v>
      </c>
      <c r="B213" s="34">
        <v>1</v>
      </c>
      <c r="C213" s="34">
        <v>1</v>
      </c>
      <c r="D213" s="34">
        <v>0</v>
      </c>
      <c r="E213" s="34">
        <v>0</v>
      </c>
      <c r="F213" s="34">
        <v>1</v>
      </c>
      <c r="G213" s="34">
        <v>1</v>
      </c>
      <c r="H213" s="34">
        <v>1</v>
      </c>
      <c r="I213" s="34">
        <v>2</v>
      </c>
      <c r="J213" s="34">
        <v>2</v>
      </c>
      <c r="K213" s="34">
        <v>2</v>
      </c>
      <c r="L213" s="34">
        <v>1</v>
      </c>
      <c r="M213" s="34">
        <v>1</v>
      </c>
      <c r="N213" s="31">
        <f t="shared" si="111"/>
        <v>13</v>
      </c>
    </row>
    <row r="214" spans="1:14" s="46" customFormat="1" x14ac:dyDescent="0.2">
      <c r="A214" s="43" t="s">
        <v>316</v>
      </c>
      <c r="B214" s="34">
        <v>0</v>
      </c>
      <c r="C214" s="34">
        <v>0</v>
      </c>
      <c r="D214" s="34">
        <v>0</v>
      </c>
      <c r="E214" s="34">
        <v>0</v>
      </c>
      <c r="F214" s="34">
        <v>0</v>
      </c>
      <c r="G214" s="34">
        <v>0</v>
      </c>
      <c r="H214" s="34">
        <v>0</v>
      </c>
      <c r="I214" s="34">
        <v>0</v>
      </c>
      <c r="J214" s="34">
        <v>0</v>
      </c>
      <c r="K214" s="34">
        <v>0</v>
      </c>
      <c r="L214" s="34">
        <v>0</v>
      </c>
      <c r="M214" s="34">
        <v>0</v>
      </c>
      <c r="N214" s="31">
        <f t="shared" si="111"/>
        <v>0</v>
      </c>
    </row>
    <row r="215" spans="1:14" s="46" customFormat="1" x14ac:dyDescent="0.2">
      <c r="A215" s="43" t="s">
        <v>317</v>
      </c>
      <c r="B215" s="34">
        <v>0</v>
      </c>
      <c r="C215" s="34">
        <v>0</v>
      </c>
      <c r="D215" s="34">
        <v>0</v>
      </c>
      <c r="E215" s="34">
        <v>0</v>
      </c>
      <c r="F215" s="34">
        <v>0</v>
      </c>
      <c r="G215" s="34">
        <v>0</v>
      </c>
      <c r="H215" s="34">
        <v>0</v>
      </c>
      <c r="I215" s="34">
        <v>0</v>
      </c>
      <c r="J215" s="34">
        <v>0</v>
      </c>
      <c r="K215" s="34">
        <v>0</v>
      </c>
      <c r="L215" s="34">
        <v>0</v>
      </c>
      <c r="M215" s="34">
        <v>0</v>
      </c>
      <c r="N215" s="31">
        <f t="shared" si="111"/>
        <v>0</v>
      </c>
    </row>
    <row r="216" spans="1:14" s="46" customFormat="1" x14ac:dyDescent="0.2">
      <c r="A216" s="43" t="s">
        <v>318</v>
      </c>
      <c r="B216" s="34">
        <v>0</v>
      </c>
      <c r="C216" s="34">
        <v>0</v>
      </c>
      <c r="D216" s="34">
        <v>0</v>
      </c>
      <c r="E216" s="34">
        <v>0</v>
      </c>
      <c r="F216" s="34">
        <v>0</v>
      </c>
      <c r="G216" s="34">
        <v>0</v>
      </c>
      <c r="H216" s="34">
        <v>0</v>
      </c>
      <c r="I216" s="34">
        <v>0</v>
      </c>
      <c r="J216" s="34">
        <v>0</v>
      </c>
      <c r="K216" s="34">
        <v>0</v>
      </c>
      <c r="L216" s="34">
        <v>0</v>
      </c>
      <c r="M216" s="34">
        <v>0</v>
      </c>
      <c r="N216" s="31">
        <f t="shared" si="111"/>
        <v>0</v>
      </c>
    </row>
    <row r="217" spans="1:14" s="46" customFormat="1" x14ac:dyDescent="0.2">
      <c r="A217" s="43" t="s">
        <v>319</v>
      </c>
      <c r="B217" s="34">
        <v>0</v>
      </c>
      <c r="C217" s="34">
        <v>0</v>
      </c>
      <c r="D217" s="34">
        <v>0</v>
      </c>
      <c r="E217" s="34">
        <v>0</v>
      </c>
      <c r="F217" s="34">
        <v>0</v>
      </c>
      <c r="G217" s="34">
        <v>0</v>
      </c>
      <c r="H217" s="34">
        <v>0</v>
      </c>
      <c r="I217" s="34">
        <v>0</v>
      </c>
      <c r="J217" s="34">
        <v>0</v>
      </c>
      <c r="K217" s="34">
        <v>0</v>
      </c>
      <c r="L217" s="34">
        <v>0</v>
      </c>
      <c r="M217" s="34">
        <v>0</v>
      </c>
      <c r="N217" s="31">
        <f t="shared" si="111"/>
        <v>0</v>
      </c>
    </row>
    <row r="218" spans="1:14" s="46" customFormat="1" x14ac:dyDescent="0.2">
      <c r="A218" s="49" t="s">
        <v>320</v>
      </c>
      <c r="B218" s="31">
        <f>B219</f>
        <v>0</v>
      </c>
      <c r="C218" s="31">
        <f t="shared" ref="C218:M218" si="113">C219</f>
        <v>0</v>
      </c>
      <c r="D218" s="31">
        <f t="shared" si="113"/>
        <v>0</v>
      </c>
      <c r="E218" s="31">
        <f t="shared" si="113"/>
        <v>0</v>
      </c>
      <c r="F218" s="31">
        <f t="shared" si="113"/>
        <v>0</v>
      </c>
      <c r="G218" s="31">
        <f t="shared" si="113"/>
        <v>0</v>
      </c>
      <c r="H218" s="31">
        <f t="shared" si="113"/>
        <v>0</v>
      </c>
      <c r="I218" s="31">
        <f t="shared" si="113"/>
        <v>0</v>
      </c>
      <c r="J218" s="31">
        <f t="shared" si="113"/>
        <v>0</v>
      </c>
      <c r="K218" s="31">
        <f t="shared" si="113"/>
        <v>0</v>
      </c>
      <c r="L218" s="31">
        <f t="shared" si="113"/>
        <v>0</v>
      </c>
      <c r="M218" s="31">
        <f t="shared" si="113"/>
        <v>0</v>
      </c>
      <c r="N218" s="31">
        <f t="shared" si="111"/>
        <v>0</v>
      </c>
    </row>
    <row r="219" spans="1:14" s="46" customFormat="1" x14ac:dyDescent="0.2">
      <c r="A219" s="47" t="s">
        <v>321</v>
      </c>
      <c r="B219" s="31">
        <f>SUM(B220:B224)</f>
        <v>0</v>
      </c>
      <c r="C219" s="31">
        <f t="shared" ref="C219:M219" si="114">SUM(C220:C224)</f>
        <v>0</v>
      </c>
      <c r="D219" s="31">
        <f t="shared" si="114"/>
        <v>0</v>
      </c>
      <c r="E219" s="31">
        <f t="shared" si="114"/>
        <v>0</v>
      </c>
      <c r="F219" s="31">
        <f t="shared" si="114"/>
        <v>0</v>
      </c>
      <c r="G219" s="31">
        <f t="shared" si="114"/>
        <v>0</v>
      </c>
      <c r="H219" s="31">
        <f t="shared" si="114"/>
        <v>0</v>
      </c>
      <c r="I219" s="31">
        <f t="shared" ref="I219" si="115">SUM(I220:I224)</f>
        <v>0</v>
      </c>
      <c r="J219" s="31">
        <f t="shared" si="114"/>
        <v>0</v>
      </c>
      <c r="K219" s="31">
        <f t="shared" si="114"/>
        <v>0</v>
      </c>
      <c r="L219" s="31">
        <f t="shared" ref="L219" si="116">SUM(L220:L224)</f>
        <v>0</v>
      </c>
      <c r="M219" s="31">
        <f t="shared" si="114"/>
        <v>0</v>
      </c>
      <c r="N219" s="31">
        <f t="shared" si="111"/>
        <v>0</v>
      </c>
    </row>
    <row r="220" spans="1:14" s="46" customFormat="1" x14ac:dyDescent="0.2">
      <c r="A220" s="43" t="s">
        <v>322</v>
      </c>
      <c r="B220" s="34">
        <v>0</v>
      </c>
      <c r="C220" s="34">
        <v>0</v>
      </c>
      <c r="D220" s="34">
        <v>0</v>
      </c>
      <c r="E220" s="34">
        <v>0</v>
      </c>
      <c r="F220" s="34">
        <v>0</v>
      </c>
      <c r="G220" s="34">
        <v>0</v>
      </c>
      <c r="H220" s="34">
        <v>0</v>
      </c>
      <c r="I220" s="34">
        <v>0</v>
      </c>
      <c r="J220" s="34">
        <v>0</v>
      </c>
      <c r="K220" s="34">
        <v>0</v>
      </c>
      <c r="L220" s="34">
        <v>0</v>
      </c>
      <c r="M220" s="34">
        <v>0</v>
      </c>
      <c r="N220" s="31">
        <f t="shared" si="111"/>
        <v>0</v>
      </c>
    </row>
    <row r="221" spans="1:14" s="46" customFormat="1" x14ac:dyDescent="0.2">
      <c r="A221" s="43" t="s">
        <v>323</v>
      </c>
      <c r="B221" s="34">
        <v>0</v>
      </c>
      <c r="C221" s="34">
        <v>0</v>
      </c>
      <c r="D221" s="34">
        <v>0</v>
      </c>
      <c r="E221" s="34">
        <v>0</v>
      </c>
      <c r="F221" s="34">
        <v>0</v>
      </c>
      <c r="G221" s="34">
        <v>0</v>
      </c>
      <c r="H221" s="34">
        <v>0</v>
      </c>
      <c r="I221" s="34">
        <v>0</v>
      </c>
      <c r="J221" s="34">
        <v>0</v>
      </c>
      <c r="K221" s="34">
        <v>0</v>
      </c>
      <c r="L221" s="34">
        <v>0</v>
      </c>
      <c r="M221" s="34">
        <v>0</v>
      </c>
      <c r="N221" s="31">
        <f t="shared" si="111"/>
        <v>0</v>
      </c>
    </row>
    <row r="222" spans="1:14" s="46" customFormat="1" x14ac:dyDescent="0.2">
      <c r="A222" s="43" t="s">
        <v>324</v>
      </c>
      <c r="B222" s="34">
        <v>0</v>
      </c>
      <c r="C222" s="34">
        <v>0</v>
      </c>
      <c r="D222" s="34">
        <v>0</v>
      </c>
      <c r="E222" s="34">
        <v>0</v>
      </c>
      <c r="F222" s="34">
        <v>0</v>
      </c>
      <c r="G222" s="34">
        <v>0</v>
      </c>
      <c r="H222" s="34">
        <v>0</v>
      </c>
      <c r="I222" s="34">
        <v>0</v>
      </c>
      <c r="J222" s="34">
        <v>0</v>
      </c>
      <c r="K222" s="34">
        <v>0</v>
      </c>
      <c r="L222" s="34">
        <v>0</v>
      </c>
      <c r="M222" s="34">
        <v>0</v>
      </c>
      <c r="N222" s="31">
        <f t="shared" si="111"/>
        <v>0</v>
      </c>
    </row>
    <row r="223" spans="1:14" s="46" customFormat="1" x14ac:dyDescent="0.2">
      <c r="A223" s="43" t="s">
        <v>325</v>
      </c>
      <c r="B223" s="34">
        <v>0</v>
      </c>
      <c r="C223" s="34">
        <v>0</v>
      </c>
      <c r="D223" s="34">
        <v>0</v>
      </c>
      <c r="E223" s="34">
        <v>0</v>
      </c>
      <c r="F223" s="34">
        <v>0</v>
      </c>
      <c r="G223" s="34">
        <v>0</v>
      </c>
      <c r="H223" s="34">
        <v>0</v>
      </c>
      <c r="I223" s="34">
        <v>0</v>
      </c>
      <c r="J223" s="34">
        <v>0</v>
      </c>
      <c r="K223" s="34">
        <v>0</v>
      </c>
      <c r="L223" s="34">
        <v>0</v>
      </c>
      <c r="M223" s="34">
        <v>0</v>
      </c>
      <c r="N223" s="31">
        <f t="shared" si="111"/>
        <v>0</v>
      </c>
    </row>
    <row r="224" spans="1:14" s="46" customFormat="1" x14ac:dyDescent="0.2">
      <c r="A224" s="43" t="s">
        <v>326</v>
      </c>
      <c r="B224" s="34">
        <v>0</v>
      </c>
      <c r="C224" s="34">
        <v>0</v>
      </c>
      <c r="D224" s="34">
        <v>0</v>
      </c>
      <c r="E224" s="34">
        <v>0</v>
      </c>
      <c r="F224" s="34">
        <v>0</v>
      </c>
      <c r="G224" s="34">
        <v>0</v>
      </c>
      <c r="H224" s="34">
        <v>0</v>
      </c>
      <c r="I224" s="34">
        <v>0</v>
      </c>
      <c r="J224" s="34">
        <v>0</v>
      </c>
      <c r="K224" s="34">
        <v>0</v>
      </c>
      <c r="L224" s="34">
        <v>0</v>
      </c>
      <c r="M224" s="34">
        <v>0</v>
      </c>
      <c r="N224" s="31">
        <f t="shared" si="111"/>
        <v>0</v>
      </c>
    </row>
    <row r="225" spans="1:14" s="46" customFormat="1" x14ac:dyDescent="0.2">
      <c r="A225" s="47" t="s">
        <v>327</v>
      </c>
      <c r="B225" s="31">
        <f>SUM(B226:B229)</f>
        <v>0</v>
      </c>
      <c r="C225" s="31">
        <f t="shared" ref="C225:M225" si="117">SUM(C226:C229)</f>
        <v>0</v>
      </c>
      <c r="D225" s="31">
        <f t="shared" si="117"/>
        <v>0</v>
      </c>
      <c r="E225" s="31">
        <f t="shared" si="117"/>
        <v>0</v>
      </c>
      <c r="F225" s="31">
        <f t="shared" si="117"/>
        <v>0</v>
      </c>
      <c r="G225" s="31">
        <f t="shared" si="117"/>
        <v>0</v>
      </c>
      <c r="H225" s="31">
        <f t="shared" si="117"/>
        <v>0</v>
      </c>
      <c r="I225" s="31">
        <f t="shared" ref="I225" si="118">SUM(I226:I229)</f>
        <v>0</v>
      </c>
      <c r="J225" s="31">
        <f t="shared" si="117"/>
        <v>0</v>
      </c>
      <c r="K225" s="31">
        <f t="shared" si="117"/>
        <v>0</v>
      </c>
      <c r="L225" s="31">
        <f t="shared" si="117"/>
        <v>0</v>
      </c>
      <c r="M225" s="31">
        <f t="shared" si="117"/>
        <v>0</v>
      </c>
      <c r="N225" s="31">
        <f t="shared" si="111"/>
        <v>0</v>
      </c>
    </row>
    <row r="226" spans="1:14" s="46" customFormat="1" x14ac:dyDescent="0.2">
      <c r="A226" s="43" t="s">
        <v>328</v>
      </c>
      <c r="B226" s="34">
        <v>0</v>
      </c>
      <c r="C226" s="34">
        <v>0</v>
      </c>
      <c r="D226" s="34">
        <v>0</v>
      </c>
      <c r="E226" s="34">
        <v>0</v>
      </c>
      <c r="F226" s="34">
        <v>0</v>
      </c>
      <c r="G226" s="34">
        <v>0</v>
      </c>
      <c r="H226" s="34">
        <v>0</v>
      </c>
      <c r="I226" s="34">
        <v>0</v>
      </c>
      <c r="J226" s="34">
        <v>0</v>
      </c>
      <c r="K226" s="34">
        <v>0</v>
      </c>
      <c r="L226" s="34">
        <v>0</v>
      </c>
      <c r="M226" s="34">
        <v>0</v>
      </c>
      <c r="N226" s="31">
        <f t="shared" si="111"/>
        <v>0</v>
      </c>
    </row>
    <row r="227" spans="1:14" s="46" customFormat="1" x14ac:dyDescent="0.2">
      <c r="A227" s="43" t="s">
        <v>329</v>
      </c>
      <c r="B227" s="34">
        <v>0</v>
      </c>
      <c r="C227" s="34">
        <v>0</v>
      </c>
      <c r="D227" s="34">
        <v>0</v>
      </c>
      <c r="E227" s="34">
        <v>0</v>
      </c>
      <c r="F227" s="34">
        <v>0</v>
      </c>
      <c r="G227" s="34">
        <v>0</v>
      </c>
      <c r="H227" s="34">
        <v>0</v>
      </c>
      <c r="I227" s="34">
        <v>0</v>
      </c>
      <c r="J227" s="34">
        <v>0</v>
      </c>
      <c r="K227" s="34">
        <v>0</v>
      </c>
      <c r="L227" s="34">
        <v>0</v>
      </c>
      <c r="M227" s="34">
        <v>0</v>
      </c>
      <c r="N227" s="31">
        <f t="shared" si="111"/>
        <v>0</v>
      </c>
    </row>
    <row r="228" spans="1:14" s="46" customFormat="1" x14ac:dyDescent="0.2">
      <c r="A228" s="43" t="s">
        <v>330</v>
      </c>
      <c r="B228" s="34">
        <v>0</v>
      </c>
      <c r="C228" s="34">
        <v>0</v>
      </c>
      <c r="D228" s="34">
        <v>0</v>
      </c>
      <c r="E228" s="34">
        <v>0</v>
      </c>
      <c r="F228" s="34">
        <v>0</v>
      </c>
      <c r="G228" s="34">
        <v>0</v>
      </c>
      <c r="H228" s="34">
        <v>0</v>
      </c>
      <c r="I228" s="34">
        <v>0</v>
      </c>
      <c r="J228" s="34">
        <v>0</v>
      </c>
      <c r="K228" s="34">
        <v>0</v>
      </c>
      <c r="L228" s="34">
        <v>0</v>
      </c>
      <c r="M228" s="34">
        <v>0</v>
      </c>
      <c r="N228" s="31">
        <f t="shared" si="111"/>
        <v>0</v>
      </c>
    </row>
    <row r="229" spans="1:14" s="46" customFormat="1" x14ac:dyDescent="0.2">
      <c r="A229" s="43" t="s">
        <v>331</v>
      </c>
      <c r="B229" s="34">
        <v>0</v>
      </c>
      <c r="C229" s="34">
        <v>0</v>
      </c>
      <c r="D229" s="34">
        <v>0</v>
      </c>
      <c r="E229" s="34">
        <v>0</v>
      </c>
      <c r="F229" s="34">
        <v>0</v>
      </c>
      <c r="G229" s="34">
        <v>0</v>
      </c>
      <c r="H229" s="34">
        <v>0</v>
      </c>
      <c r="I229" s="34">
        <v>0</v>
      </c>
      <c r="J229" s="34">
        <v>0</v>
      </c>
      <c r="K229" s="34">
        <v>0</v>
      </c>
      <c r="L229" s="34">
        <v>0</v>
      </c>
      <c r="M229" s="34">
        <v>0</v>
      </c>
      <c r="N229" s="31">
        <f t="shared" si="111"/>
        <v>0</v>
      </c>
    </row>
    <row r="230" spans="1:14" s="46" customFormat="1" x14ac:dyDescent="0.2">
      <c r="A230" s="49" t="s">
        <v>332</v>
      </c>
      <c r="B230" s="31">
        <f>B231</f>
        <v>0</v>
      </c>
      <c r="C230" s="31">
        <f t="shared" ref="C230:M230" si="119">C231</f>
        <v>0</v>
      </c>
      <c r="D230" s="31">
        <f t="shared" si="119"/>
        <v>0</v>
      </c>
      <c r="E230" s="31">
        <f t="shared" si="119"/>
        <v>0</v>
      </c>
      <c r="F230" s="31">
        <f t="shared" si="119"/>
        <v>0</v>
      </c>
      <c r="G230" s="31">
        <f t="shared" si="119"/>
        <v>0</v>
      </c>
      <c r="H230" s="31">
        <f t="shared" si="119"/>
        <v>0</v>
      </c>
      <c r="I230" s="31">
        <f t="shared" si="119"/>
        <v>0</v>
      </c>
      <c r="J230" s="31">
        <f t="shared" si="119"/>
        <v>0</v>
      </c>
      <c r="K230" s="31">
        <f t="shared" si="119"/>
        <v>0</v>
      </c>
      <c r="L230" s="31">
        <f t="shared" si="119"/>
        <v>0</v>
      </c>
      <c r="M230" s="31">
        <f t="shared" si="119"/>
        <v>0</v>
      </c>
      <c r="N230" s="31">
        <f t="shared" si="111"/>
        <v>0</v>
      </c>
    </row>
    <row r="231" spans="1:14" s="46" customFormat="1" x14ac:dyDescent="0.2">
      <c r="A231" s="47" t="s">
        <v>333</v>
      </c>
      <c r="B231" s="31">
        <f>SUM(B232:B236)</f>
        <v>0</v>
      </c>
      <c r="C231" s="31">
        <f t="shared" ref="C231:M231" si="120">SUM(C232:C236)</f>
        <v>0</v>
      </c>
      <c r="D231" s="31">
        <f t="shared" si="120"/>
        <v>0</v>
      </c>
      <c r="E231" s="31">
        <f t="shared" si="120"/>
        <v>0</v>
      </c>
      <c r="F231" s="31">
        <f t="shared" si="120"/>
        <v>0</v>
      </c>
      <c r="G231" s="31">
        <f t="shared" si="120"/>
        <v>0</v>
      </c>
      <c r="H231" s="31">
        <f t="shared" si="120"/>
        <v>0</v>
      </c>
      <c r="I231" s="31">
        <f t="shared" ref="I231" si="121">SUM(I232:I236)</f>
        <v>0</v>
      </c>
      <c r="J231" s="31">
        <f t="shared" si="120"/>
        <v>0</v>
      </c>
      <c r="K231" s="31">
        <f t="shared" si="120"/>
        <v>0</v>
      </c>
      <c r="L231" s="31">
        <f t="shared" si="120"/>
        <v>0</v>
      </c>
      <c r="M231" s="31">
        <f t="shared" si="120"/>
        <v>0</v>
      </c>
      <c r="N231" s="31">
        <f t="shared" si="111"/>
        <v>0</v>
      </c>
    </row>
    <row r="232" spans="1:14" s="46" customFormat="1" x14ac:dyDescent="0.2">
      <c r="A232" s="43" t="s">
        <v>334</v>
      </c>
      <c r="B232" s="34">
        <v>0</v>
      </c>
      <c r="C232" s="34">
        <v>0</v>
      </c>
      <c r="D232" s="34">
        <v>0</v>
      </c>
      <c r="E232" s="34">
        <v>0</v>
      </c>
      <c r="F232" s="34">
        <v>0</v>
      </c>
      <c r="G232" s="34">
        <v>0</v>
      </c>
      <c r="H232" s="34">
        <v>0</v>
      </c>
      <c r="I232" s="34">
        <v>0</v>
      </c>
      <c r="J232" s="34">
        <v>0</v>
      </c>
      <c r="K232" s="34">
        <v>0</v>
      </c>
      <c r="L232" s="34">
        <v>0</v>
      </c>
      <c r="M232" s="34">
        <v>0</v>
      </c>
      <c r="N232" s="31">
        <f t="shared" si="111"/>
        <v>0</v>
      </c>
    </row>
    <row r="233" spans="1:14" s="46" customFormat="1" x14ac:dyDescent="0.2">
      <c r="A233" s="43" t="s">
        <v>335</v>
      </c>
      <c r="B233" s="34">
        <v>0</v>
      </c>
      <c r="C233" s="34">
        <v>0</v>
      </c>
      <c r="D233" s="34">
        <v>0</v>
      </c>
      <c r="E233" s="34">
        <v>0</v>
      </c>
      <c r="F233" s="34">
        <v>0</v>
      </c>
      <c r="G233" s="34">
        <v>0</v>
      </c>
      <c r="H233" s="34">
        <v>0</v>
      </c>
      <c r="I233" s="34">
        <v>0</v>
      </c>
      <c r="J233" s="34">
        <v>0</v>
      </c>
      <c r="K233" s="34">
        <v>0</v>
      </c>
      <c r="L233" s="34">
        <v>0</v>
      </c>
      <c r="M233" s="34">
        <v>0</v>
      </c>
      <c r="N233" s="31">
        <f t="shared" si="111"/>
        <v>0</v>
      </c>
    </row>
    <row r="234" spans="1:14" s="46" customFormat="1" x14ac:dyDescent="0.2">
      <c r="A234" s="43" t="s">
        <v>336</v>
      </c>
      <c r="B234" s="34">
        <v>0</v>
      </c>
      <c r="C234" s="34">
        <v>0</v>
      </c>
      <c r="D234" s="34">
        <v>0</v>
      </c>
      <c r="E234" s="34">
        <v>0</v>
      </c>
      <c r="F234" s="34">
        <v>0</v>
      </c>
      <c r="G234" s="34">
        <v>0</v>
      </c>
      <c r="H234" s="34">
        <v>0</v>
      </c>
      <c r="I234" s="34">
        <v>0</v>
      </c>
      <c r="J234" s="34">
        <v>0</v>
      </c>
      <c r="K234" s="34">
        <v>0</v>
      </c>
      <c r="L234" s="34">
        <v>0</v>
      </c>
      <c r="M234" s="34">
        <v>0</v>
      </c>
      <c r="N234" s="31">
        <f t="shared" si="111"/>
        <v>0</v>
      </c>
    </row>
    <row r="235" spans="1:14" s="46" customFormat="1" x14ac:dyDescent="0.2">
      <c r="A235" s="43" t="s">
        <v>337</v>
      </c>
      <c r="B235" s="34">
        <v>0</v>
      </c>
      <c r="C235" s="34">
        <v>0</v>
      </c>
      <c r="D235" s="34">
        <v>0</v>
      </c>
      <c r="E235" s="34">
        <v>0</v>
      </c>
      <c r="F235" s="34">
        <v>0</v>
      </c>
      <c r="G235" s="34">
        <v>0</v>
      </c>
      <c r="H235" s="34">
        <v>0</v>
      </c>
      <c r="I235" s="34">
        <v>0</v>
      </c>
      <c r="J235" s="34">
        <v>0</v>
      </c>
      <c r="K235" s="34">
        <v>0</v>
      </c>
      <c r="L235" s="34">
        <v>0</v>
      </c>
      <c r="M235" s="34">
        <v>0</v>
      </c>
      <c r="N235" s="31">
        <f t="shared" si="111"/>
        <v>0</v>
      </c>
    </row>
    <row r="236" spans="1:14" s="46" customFormat="1" x14ac:dyDescent="0.2">
      <c r="A236" s="43" t="s">
        <v>338</v>
      </c>
      <c r="B236" s="34">
        <v>0</v>
      </c>
      <c r="C236" s="34">
        <v>0</v>
      </c>
      <c r="D236" s="34">
        <v>0</v>
      </c>
      <c r="E236" s="34">
        <v>0</v>
      </c>
      <c r="F236" s="34">
        <v>0</v>
      </c>
      <c r="G236" s="34">
        <v>0</v>
      </c>
      <c r="H236" s="34">
        <v>0</v>
      </c>
      <c r="I236" s="34">
        <v>0</v>
      </c>
      <c r="J236" s="34">
        <v>0</v>
      </c>
      <c r="K236" s="34">
        <v>0</v>
      </c>
      <c r="L236" s="34">
        <v>0</v>
      </c>
      <c r="M236" s="34">
        <v>0</v>
      </c>
      <c r="N236" s="31">
        <f t="shared" si="111"/>
        <v>0</v>
      </c>
    </row>
    <row r="237" spans="1:14" s="46" customFormat="1" x14ac:dyDescent="0.2">
      <c r="A237" s="47" t="s">
        <v>339</v>
      </c>
      <c r="B237" s="32">
        <f>B238</f>
        <v>1</v>
      </c>
      <c r="C237" s="32">
        <f t="shared" ref="C237:M237" si="122">C238</f>
        <v>2</v>
      </c>
      <c r="D237" s="32">
        <f t="shared" si="122"/>
        <v>1</v>
      </c>
      <c r="E237" s="32">
        <f t="shared" si="122"/>
        <v>0</v>
      </c>
      <c r="F237" s="32">
        <f t="shared" si="122"/>
        <v>0</v>
      </c>
      <c r="G237" s="32">
        <f t="shared" si="122"/>
        <v>1</v>
      </c>
      <c r="H237" s="32">
        <f t="shared" si="122"/>
        <v>0</v>
      </c>
      <c r="I237" s="32">
        <f t="shared" si="122"/>
        <v>0</v>
      </c>
      <c r="J237" s="32">
        <f t="shared" si="122"/>
        <v>0</v>
      </c>
      <c r="K237" s="32">
        <f t="shared" si="122"/>
        <v>0</v>
      </c>
      <c r="L237" s="32">
        <f t="shared" si="122"/>
        <v>0</v>
      </c>
      <c r="M237" s="32">
        <f t="shared" si="122"/>
        <v>0</v>
      </c>
      <c r="N237" s="31">
        <f t="shared" si="111"/>
        <v>5</v>
      </c>
    </row>
    <row r="238" spans="1:14" s="46" customFormat="1" x14ac:dyDescent="0.2">
      <c r="A238" s="47" t="s">
        <v>340</v>
      </c>
      <c r="B238" s="31">
        <f>SUM(B239:B243)</f>
        <v>1</v>
      </c>
      <c r="C238" s="31">
        <f t="shared" ref="C238:M238" si="123">SUM(C239:C243)</f>
        <v>2</v>
      </c>
      <c r="D238" s="31">
        <f t="shared" si="123"/>
        <v>1</v>
      </c>
      <c r="E238" s="31">
        <f t="shared" si="123"/>
        <v>0</v>
      </c>
      <c r="F238" s="31">
        <f t="shared" si="123"/>
        <v>0</v>
      </c>
      <c r="G238" s="31">
        <f t="shared" si="123"/>
        <v>1</v>
      </c>
      <c r="H238" s="31">
        <f t="shared" si="123"/>
        <v>0</v>
      </c>
      <c r="I238" s="31">
        <f t="shared" ref="I238" si="124">SUM(I239:I243)</f>
        <v>0</v>
      </c>
      <c r="J238" s="31">
        <f t="shared" si="123"/>
        <v>0</v>
      </c>
      <c r="K238" s="31">
        <f t="shared" si="123"/>
        <v>0</v>
      </c>
      <c r="L238" s="31">
        <f t="shared" ref="L238" si="125">SUM(L239:L243)</f>
        <v>0</v>
      </c>
      <c r="M238" s="31">
        <f t="shared" si="123"/>
        <v>0</v>
      </c>
      <c r="N238" s="31">
        <f t="shared" si="111"/>
        <v>5</v>
      </c>
    </row>
    <row r="239" spans="1:14" s="46" customFormat="1" x14ac:dyDescent="0.2">
      <c r="A239" s="43" t="s">
        <v>341</v>
      </c>
      <c r="B239" s="34">
        <v>1</v>
      </c>
      <c r="C239" s="34">
        <v>2</v>
      </c>
      <c r="D239" s="34">
        <v>1</v>
      </c>
      <c r="E239" s="34">
        <v>0</v>
      </c>
      <c r="F239" s="34">
        <v>0</v>
      </c>
      <c r="G239" s="34">
        <v>1</v>
      </c>
      <c r="H239" s="34">
        <v>0</v>
      </c>
      <c r="I239" s="34">
        <v>0</v>
      </c>
      <c r="J239" s="34">
        <v>0</v>
      </c>
      <c r="K239" s="34">
        <v>0</v>
      </c>
      <c r="L239" s="34">
        <v>0</v>
      </c>
      <c r="M239" s="34">
        <v>0</v>
      </c>
      <c r="N239" s="31">
        <f t="shared" si="111"/>
        <v>5</v>
      </c>
    </row>
    <row r="240" spans="1:14" s="46" customFormat="1" x14ac:dyDescent="0.2">
      <c r="A240" s="43" t="s">
        <v>342</v>
      </c>
      <c r="B240" s="34">
        <v>0</v>
      </c>
      <c r="C240" s="34">
        <v>0</v>
      </c>
      <c r="D240" s="34">
        <v>0</v>
      </c>
      <c r="E240" s="34">
        <v>0</v>
      </c>
      <c r="F240" s="34">
        <v>0</v>
      </c>
      <c r="G240" s="34">
        <v>0</v>
      </c>
      <c r="H240" s="34">
        <v>0</v>
      </c>
      <c r="I240" s="34">
        <v>0</v>
      </c>
      <c r="J240" s="34">
        <v>0</v>
      </c>
      <c r="K240" s="34">
        <v>0</v>
      </c>
      <c r="L240" s="34">
        <v>0</v>
      </c>
      <c r="M240" s="34">
        <v>0</v>
      </c>
      <c r="N240" s="31">
        <f t="shared" si="111"/>
        <v>0</v>
      </c>
    </row>
    <row r="241" spans="1:14" s="46" customFormat="1" x14ac:dyDescent="0.2">
      <c r="A241" s="43" t="s">
        <v>343</v>
      </c>
      <c r="B241" s="34">
        <v>0</v>
      </c>
      <c r="C241" s="34">
        <v>0</v>
      </c>
      <c r="D241" s="34">
        <v>0</v>
      </c>
      <c r="E241" s="34">
        <v>0</v>
      </c>
      <c r="F241" s="34">
        <v>0</v>
      </c>
      <c r="G241" s="34">
        <v>0</v>
      </c>
      <c r="H241" s="34">
        <v>0</v>
      </c>
      <c r="I241" s="34">
        <v>0</v>
      </c>
      <c r="J241" s="34">
        <v>0</v>
      </c>
      <c r="K241" s="34">
        <v>0</v>
      </c>
      <c r="L241" s="34">
        <v>0</v>
      </c>
      <c r="M241" s="34">
        <v>0</v>
      </c>
      <c r="N241" s="31">
        <f t="shared" si="111"/>
        <v>0</v>
      </c>
    </row>
    <row r="242" spans="1:14" s="46" customFormat="1" x14ac:dyDescent="0.2">
      <c r="A242" s="43" t="s">
        <v>344</v>
      </c>
      <c r="B242" s="34">
        <v>0</v>
      </c>
      <c r="C242" s="34">
        <v>0</v>
      </c>
      <c r="D242" s="34">
        <v>0</v>
      </c>
      <c r="E242" s="34">
        <v>0</v>
      </c>
      <c r="F242" s="34">
        <v>0</v>
      </c>
      <c r="G242" s="34">
        <v>0</v>
      </c>
      <c r="H242" s="34">
        <v>0</v>
      </c>
      <c r="I242" s="34">
        <v>0</v>
      </c>
      <c r="J242" s="34">
        <v>0</v>
      </c>
      <c r="K242" s="34">
        <v>0</v>
      </c>
      <c r="L242" s="34">
        <v>0</v>
      </c>
      <c r="M242" s="34">
        <v>0</v>
      </c>
      <c r="N242" s="31">
        <f t="shared" si="111"/>
        <v>0</v>
      </c>
    </row>
    <row r="243" spans="1:14" s="46" customFormat="1" x14ac:dyDescent="0.2">
      <c r="A243" s="43" t="s">
        <v>345</v>
      </c>
      <c r="B243" s="34">
        <v>0</v>
      </c>
      <c r="C243" s="34">
        <v>0</v>
      </c>
      <c r="D243" s="34">
        <v>0</v>
      </c>
      <c r="E243" s="34">
        <v>0</v>
      </c>
      <c r="F243" s="34">
        <v>0</v>
      </c>
      <c r="G243" s="34">
        <v>0</v>
      </c>
      <c r="H243" s="34">
        <v>0</v>
      </c>
      <c r="I243" s="34">
        <v>0</v>
      </c>
      <c r="J243" s="34">
        <v>0</v>
      </c>
      <c r="K243" s="34">
        <v>0</v>
      </c>
      <c r="L243" s="34">
        <v>0</v>
      </c>
      <c r="M243" s="34">
        <v>0</v>
      </c>
      <c r="N243" s="31">
        <f t="shared" si="111"/>
        <v>0</v>
      </c>
    </row>
    <row r="244" spans="1:14" s="46" customFormat="1" x14ac:dyDescent="0.2">
      <c r="A244" s="43"/>
      <c r="B244" s="34"/>
      <c r="C244" s="34"/>
      <c r="D244" s="34"/>
      <c r="E244" s="34"/>
      <c r="F244" s="34"/>
      <c r="G244" s="34"/>
      <c r="H244" s="34"/>
      <c r="I244" s="34"/>
      <c r="J244" s="34"/>
      <c r="K244" s="34"/>
      <c r="M244" s="34"/>
      <c r="N244" s="31"/>
    </row>
    <row r="245" spans="1:14" s="46" customFormat="1" x14ac:dyDescent="0.2">
      <c r="A245" s="47" t="s">
        <v>108</v>
      </c>
      <c r="B245" s="31">
        <f>B246+B275+B286+B309</f>
        <v>6</v>
      </c>
      <c r="C245" s="31">
        <f t="shared" ref="C245:M245" si="126">C246+C275+C286+C309</f>
        <v>8</v>
      </c>
      <c r="D245" s="31">
        <f t="shared" si="126"/>
        <v>15</v>
      </c>
      <c r="E245" s="31">
        <f t="shared" si="126"/>
        <v>6</v>
      </c>
      <c r="F245" s="31">
        <f t="shared" si="126"/>
        <v>12</v>
      </c>
      <c r="G245" s="31">
        <f t="shared" si="126"/>
        <v>10</v>
      </c>
      <c r="H245" s="31">
        <f t="shared" si="126"/>
        <v>2</v>
      </c>
      <c r="I245" s="31">
        <f t="shared" ref="I245" si="127">I246+I275+I286+I309</f>
        <v>14</v>
      </c>
      <c r="J245" s="31">
        <f t="shared" si="126"/>
        <v>8</v>
      </c>
      <c r="K245" s="31">
        <f t="shared" si="126"/>
        <v>6</v>
      </c>
      <c r="L245" s="31">
        <f t="shared" ref="L245" si="128">L246+L275+L286+L309</f>
        <v>0</v>
      </c>
      <c r="M245" s="31">
        <f t="shared" si="126"/>
        <v>4</v>
      </c>
      <c r="N245" s="31">
        <f t="shared" si="111"/>
        <v>91</v>
      </c>
    </row>
    <row r="246" spans="1:14" s="46" customFormat="1" x14ac:dyDescent="0.2">
      <c r="A246" s="47" t="s">
        <v>134</v>
      </c>
      <c r="B246" s="31">
        <f>B247+B253+B259+B265</f>
        <v>3</v>
      </c>
      <c r="C246" s="31">
        <f t="shared" ref="C246:M246" si="129">C247+C253+C259+C265</f>
        <v>4</v>
      </c>
      <c r="D246" s="31">
        <f t="shared" si="129"/>
        <v>7</v>
      </c>
      <c r="E246" s="31">
        <f t="shared" si="129"/>
        <v>3</v>
      </c>
      <c r="F246" s="31">
        <f t="shared" si="129"/>
        <v>6</v>
      </c>
      <c r="G246" s="31">
        <f t="shared" si="129"/>
        <v>4</v>
      </c>
      <c r="H246" s="31">
        <f t="shared" si="129"/>
        <v>1</v>
      </c>
      <c r="I246" s="31">
        <f t="shared" ref="I246" si="130">I247+I253+I259+I265</f>
        <v>8</v>
      </c>
      <c r="J246" s="31">
        <f t="shared" si="129"/>
        <v>4</v>
      </c>
      <c r="K246" s="31">
        <f t="shared" si="129"/>
        <v>3</v>
      </c>
      <c r="L246" s="31">
        <f t="shared" ref="L246" si="131">L247+L253+L259+L265</f>
        <v>0</v>
      </c>
      <c r="M246" s="31">
        <f t="shared" si="129"/>
        <v>2</v>
      </c>
      <c r="N246" s="31">
        <f t="shared" si="111"/>
        <v>45</v>
      </c>
    </row>
    <row r="247" spans="1:14" s="46" customFormat="1" x14ac:dyDescent="0.2">
      <c r="A247" s="47" t="s">
        <v>346</v>
      </c>
      <c r="B247" s="31">
        <f>B248+B249+B250</f>
        <v>1</v>
      </c>
      <c r="C247" s="31">
        <f t="shared" ref="C247:M247" si="132">C248+C249+C250</f>
        <v>3</v>
      </c>
      <c r="D247" s="31">
        <f t="shared" si="132"/>
        <v>3</v>
      </c>
      <c r="E247" s="31">
        <f t="shared" si="132"/>
        <v>1</v>
      </c>
      <c r="F247" s="31">
        <f t="shared" si="132"/>
        <v>2</v>
      </c>
      <c r="G247" s="31">
        <f t="shared" si="132"/>
        <v>2</v>
      </c>
      <c r="H247" s="31">
        <f t="shared" si="132"/>
        <v>1</v>
      </c>
      <c r="I247" s="31">
        <f t="shared" ref="I247" si="133">I248+I249+I250</f>
        <v>7</v>
      </c>
      <c r="J247" s="31">
        <f t="shared" si="132"/>
        <v>2</v>
      </c>
      <c r="K247" s="31">
        <f t="shared" si="132"/>
        <v>0</v>
      </c>
      <c r="L247" s="31">
        <f t="shared" ref="L247" si="134">L248+L249+L250</f>
        <v>0</v>
      </c>
      <c r="M247" s="31">
        <f t="shared" si="132"/>
        <v>0</v>
      </c>
      <c r="N247" s="31">
        <f t="shared" si="111"/>
        <v>22</v>
      </c>
    </row>
    <row r="248" spans="1:14" s="46" customFormat="1" x14ac:dyDescent="0.2">
      <c r="A248" s="43" t="s">
        <v>347</v>
      </c>
      <c r="B248" s="34">
        <v>1</v>
      </c>
      <c r="C248" s="34">
        <v>3</v>
      </c>
      <c r="D248" s="34">
        <v>1</v>
      </c>
      <c r="E248" s="34">
        <v>0</v>
      </c>
      <c r="F248" s="34">
        <v>2</v>
      </c>
      <c r="G248" s="34">
        <v>1</v>
      </c>
      <c r="H248" s="34">
        <v>1</v>
      </c>
      <c r="I248" s="34">
        <v>5</v>
      </c>
      <c r="J248" s="34">
        <v>2</v>
      </c>
      <c r="K248" s="34">
        <v>0</v>
      </c>
      <c r="L248" s="34">
        <v>0</v>
      </c>
      <c r="M248" s="34">
        <v>0</v>
      </c>
      <c r="N248" s="31">
        <f t="shared" si="111"/>
        <v>16</v>
      </c>
    </row>
    <row r="249" spans="1:14" s="46" customFormat="1" x14ac:dyDescent="0.2">
      <c r="A249" s="43" t="s">
        <v>348</v>
      </c>
      <c r="B249" s="34">
        <v>0</v>
      </c>
      <c r="C249" s="34">
        <v>0</v>
      </c>
      <c r="D249" s="34">
        <v>2</v>
      </c>
      <c r="E249" s="34">
        <v>1</v>
      </c>
      <c r="F249" s="34">
        <v>0</v>
      </c>
      <c r="G249" s="34">
        <v>1</v>
      </c>
      <c r="H249" s="34">
        <v>0</v>
      </c>
      <c r="I249" s="34">
        <v>2</v>
      </c>
      <c r="J249" s="34">
        <v>0</v>
      </c>
      <c r="K249" s="34">
        <v>0</v>
      </c>
      <c r="L249" s="34">
        <v>0</v>
      </c>
      <c r="M249" s="34">
        <v>0</v>
      </c>
      <c r="N249" s="31">
        <f t="shared" si="111"/>
        <v>6</v>
      </c>
    </row>
    <row r="250" spans="1:14" s="46" customFormat="1" x14ac:dyDescent="0.2">
      <c r="A250" s="47" t="s">
        <v>349</v>
      </c>
      <c r="B250" s="31">
        <f>B251+B252</f>
        <v>0</v>
      </c>
      <c r="C250" s="31">
        <f t="shared" ref="C250:M250" si="135">C251+C252</f>
        <v>0</v>
      </c>
      <c r="D250" s="31">
        <f t="shared" si="135"/>
        <v>0</v>
      </c>
      <c r="E250" s="31">
        <f t="shared" si="135"/>
        <v>0</v>
      </c>
      <c r="F250" s="31">
        <f t="shared" si="135"/>
        <v>0</v>
      </c>
      <c r="G250" s="31">
        <f t="shared" si="135"/>
        <v>0</v>
      </c>
      <c r="H250" s="31">
        <f t="shared" si="135"/>
        <v>0</v>
      </c>
      <c r="I250" s="31">
        <f t="shared" ref="I250" si="136">I251+I252</f>
        <v>0</v>
      </c>
      <c r="J250" s="31">
        <f t="shared" si="135"/>
        <v>0</v>
      </c>
      <c r="K250" s="31">
        <f t="shared" si="135"/>
        <v>0</v>
      </c>
      <c r="L250" s="34">
        <v>0</v>
      </c>
      <c r="M250" s="31">
        <f t="shared" si="135"/>
        <v>0</v>
      </c>
      <c r="N250" s="31">
        <f t="shared" si="111"/>
        <v>0</v>
      </c>
    </row>
    <row r="251" spans="1:14" s="46" customFormat="1" x14ac:dyDescent="0.2">
      <c r="A251" s="43" t="s">
        <v>350</v>
      </c>
      <c r="B251" s="34">
        <v>0</v>
      </c>
      <c r="C251" s="34">
        <v>0</v>
      </c>
      <c r="D251" s="34">
        <v>0</v>
      </c>
      <c r="E251" s="34">
        <v>0</v>
      </c>
      <c r="F251" s="34">
        <v>0</v>
      </c>
      <c r="G251" s="34">
        <v>0</v>
      </c>
      <c r="H251" s="34">
        <v>0</v>
      </c>
      <c r="I251" s="34">
        <v>0</v>
      </c>
      <c r="J251" s="34">
        <v>0</v>
      </c>
      <c r="K251" s="34">
        <v>0</v>
      </c>
      <c r="L251" s="34">
        <v>0</v>
      </c>
      <c r="M251" s="34">
        <v>0</v>
      </c>
      <c r="N251" s="31">
        <f t="shared" si="111"/>
        <v>0</v>
      </c>
    </row>
    <row r="252" spans="1:14" s="46" customFormat="1" x14ac:dyDescent="0.2">
      <c r="A252" s="43" t="s">
        <v>351</v>
      </c>
      <c r="B252" s="34">
        <v>0</v>
      </c>
      <c r="C252" s="34">
        <v>0</v>
      </c>
      <c r="D252" s="34">
        <v>0</v>
      </c>
      <c r="E252" s="34">
        <v>0</v>
      </c>
      <c r="F252" s="34">
        <v>0</v>
      </c>
      <c r="G252" s="34">
        <v>0</v>
      </c>
      <c r="H252" s="34">
        <v>0</v>
      </c>
      <c r="I252" s="34">
        <v>0</v>
      </c>
      <c r="J252" s="34">
        <v>0</v>
      </c>
      <c r="K252" s="34">
        <v>0</v>
      </c>
      <c r="L252" s="34">
        <v>0</v>
      </c>
      <c r="M252" s="34">
        <v>0</v>
      </c>
      <c r="N252" s="31">
        <f t="shared" si="111"/>
        <v>0</v>
      </c>
    </row>
    <row r="253" spans="1:14" s="46" customFormat="1" x14ac:dyDescent="0.2">
      <c r="A253" s="47" t="s">
        <v>352</v>
      </c>
      <c r="B253" s="31">
        <f>B254+B255+B256</f>
        <v>0</v>
      </c>
      <c r="C253" s="31">
        <f t="shared" ref="C253:M253" si="137">C254+C255+C256</f>
        <v>0</v>
      </c>
      <c r="D253" s="31">
        <f t="shared" si="137"/>
        <v>0</v>
      </c>
      <c r="E253" s="31">
        <f t="shared" si="137"/>
        <v>0</v>
      </c>
      <c r="F253" s="31">
        <f t="shared" si="137"/>
        <v>0</v>
      </c>
      <c r="G253" s="31">
        <f t="shared" si="137"/>
        <v>0</v>
      </c>
      <c r="H253" s="31">
        <f t="shared" si="137"/>
        <v>0</v>
      </c>
      <c r="I253" s="31">
        <f t="shared" ref="I253" si="138">I254+I255+I256</f>
        <v>0</v>
      </c>
      <c r="J253" s="31">
        <f t="shared" si="137"/>
        <v>0</v>
      </c>
      <c r="K253" s="31">
        <f t="shared" si="137"/>
        <v>0</v>
      </c>
      <c r="L253" s="31">
        <f t="shared" ref="L253" si="139">L254+L255+L256</f>
        <v>0</v>
      </c>
      <c r="M253" s="31">
        <f t="shared" si="137"/>
        <v>0</v>
      </c>
      <c r="N253" s="31">
        <f t="shared" si="111"/>
        <v>0</v>
      </c>
    </row>
    <row r="254" spans="1:14" s="46" customFormat="1" x14ac:dyDescent="0.2">
      <c r="A254" s="43" t="s">
        <v>353</v>
      </c>
      <c r="B254" s="34">
        <v>0</v>
      </c>
      <c r="C254" s="34">
        <v>0</v>
      </c>
      <c r="D254" s="34">
        <v>0</v>
      </c>
      <c r="E254" s="34">
        <v>0</v>
      </c>
      <c r="F254" s="34">
        <v>0</v>
      </c>
      <c r="G254" s="34">
        <v>0</v>
      </c>
      <c r="H254" s="34">
        <v>0</v>
      </c>
      <c r="I254" s="34">
        <v>0</v>
      </c>
      <c r="J254" s="34">
        <v>0</v>
      </c>
      <c r="K254" s="34">
        <v>0</v>
      </c>
      <c r="L254" s="34">
        <v>0</v>
      </c>
      <c r="M254" s="34">
        <v>0</v>
      </c>
      <c r="N254" s="31">
        <f t="shared" si="111"/>
        <v>0</v>
      </c>
    </row>
    <row r="255" spans="1:14" s="46" customFormat="1" x14ac:dyDescent="0.2">
      <c r="A255" s="43" t="s">
        <v>354</v>
      </c>
      <c r="B255" s="34">
        <v>0</v>
      </c>
      <c r="C255" s="34">
        <v>0</v>
      </c>
      <c r="D255" s="34">
        <v>0</v>
      </c>
      <c r="E255" s="34">
        <v>0</v>
      </c>
      <c r="F255" s="34">
        <v>0</v>
      </c>
      <c r="G255" s="34">
        <v>0</v>
      </c>
      <c r="H255" s="34">
        <v>0</v>
      </c>
      <c r="I255" s="34">
        <v>0</v>
      </c>
      <c r="J255" s="34">
        <v>0</v>
      </c>
      <c r="K255" s="34">
        <v>0</v>
      </c>
      <c r="L255" s="34">
        <v>0</v>
      </c>
      <c r="M255" s="34">
        <v>0</v>
      </c>
      <c r="N255" s="31">
        <f t="shared" si="111"/>
        <v>0</v>
      </c>
    </row>
    <row r="256" spans="1:14" s="46" customFormat="1" x14ac:dyDescent="0.2">
      <c r="A256" s="47" t="s">
        <v>355</v>
      </c>
      <c r="B256" s="31">
        <f>B257+B258</f>
        <v>0</v>
      </c>
      <c r="C256" s="31">
        <f t="shared" ref="C256:M256" si="140">C257+C258</f>
        <v>0</v>
      </c>
      <c r="D256" s="31">
        <f t="shared" si="140"/>
        <v>0</v>
      </c>
      <c r="E256" s="31">
        <f t="shared" si="140"/>
        <v>0</v>
      </c>
      <c r="F256" s="31">
        <f t="shared" si="140"/>
        <v>0</v>
      </c>
      <c r="G256" s="31">
        <f t="shared" si="140"/>
        <v>0</v>
      </c>
      <c r="H256" s="31">
        <f t="shared" si="140"/>
        <v>0</v>
      </c>
      <c r="I256" s="31">
        <f t="shared" ref="I256" si="141">I257+I258</f>
        <v>0</v>
      </c>
      <c r="J256" s="31">
        <f t="shared" si="140"/>
        <v>0</v>
      </c>
      <c r="K256" s="31">
        <f t="shared" si="140"/>
        <v>0</v>
      </c>
      <c r="L256" s="31">
        <f t="shared" ref="L256" si="142">L257+L258</f>
        <v>0</v>
      </c>
      <c r="M256" s="31">
        <f t="shared" si="140"/>
        <v>0</v>
      </c>
      <c r="N256" s="31">
        <f t="shared" si="111"/>
        <v>0</v>
      </c>
    </row>
    <row r="257" spans="1:14" s="46" customFormat="1" x14ac:dyDescent="0.2">
      <c r="A257" s="43" t="s">
        <v>356</v>
      </c>
      <c r="B257" s="34">
        <v>0</v>
      </c>
      <c r="C257" s="34">
        <v>0</v>
      </c>
      <c r="D257" s="34">
        <v>0</v>
      </c>
      <c r="E257" s="34">
        <v>0</v>
      </c>
      <c r="F257" s="34">
        <v>0</v>
      </c>
      <c r="G257" s="34">
        <v>0</v>
      </c>
      <c r="H257" s="34">
        <v>0</v>
      </c>
      <c r="I257" s="34">
        <v>0</v>
      </c>
      <c r="J257" s="34">
        <v>0</v>
      </c>
      <c r="K257" s="34">
        <v>0</v>
      </c>
      <c r="L257" s="34">
        <v>0</v>
      </c>
      <c r="M257" s="34">
        <v>0</v>
      </c>
      <c r="N257" s="31">
        <f t="shared" si="111"/>
        <v>0</v>
      </c>
    </row>
    <row r="258" spans="1:14" s="46" customFormat="1" x14ac:dyDescent="0.2">
      <c r="A258" s="43" t="s">
        <v>357</v>
      </c>
      <c r="B258" s="34">
        <v>0</v>
      </c>
      <c r="C258" s="34">
        <v>0</v>
      </c>
      <c r="D258" s="34">
        <v>0</v>
      </c>
      <c r="E258" s="34">
        <v>0</v>
      </c>
      <c r="F258" s="34">
        <v>0</v>
      </c>
      <c r="G258" s="34">
        <v>0</v>
      </c>
      <c r="H258" s="34">
        <v>0</v>
      </c>
      <c r="I258" s="34">
        <v>0</v>
      </c>
      <c r="J258" s="34">
        <v>0</v>
      </c>
      <c r="K258" s="34">
        <v>0</v>
      </c>
      <c r="L258" s="34">
        <v>0</v>
      </c>
      <c r="M258" s="34">
        <v>0</v>
      </c>
      <c r="N258" s="31">
        <f t="shared" si="111"/>
        <v>0</v>
      </c>
    </row>
    <row r="259" spans="1:14" s="46" customFormat="1" x14ac:dyDescent="0.2">
      <c r="A259" s="47" t="s">
        <v>358</v>
      </c>
      <c r="B259" s="31">
        <f>B260+B261+B262</f>
        <v>0</v>
      </c>
      <c r="C259" s="31">
        <f t="shared" ref="C259:M259" si="143">C260+C261+C262</f>
        <v>0</v>
      </c>
      <c r="D259" s="31">
        <f t="shared" si="143"/>
        <v>0</v>
      </c>
      <c r="E259" s="31">
        <f t="shared" si="143"/>
        <v>0</v>
      </c>
      <c r="F259" s="31">
        <f t="shared" si="143"/>
        <v>0</v>
      </c>
      <c r="G259" s="31">
        <f t="shared" si="143"/>
        <v>0</v>
      </c>
      <c r="H259" s="31">
        <f t="shared" si="143"/>
        <v>0</v>
      </c>
      <c r="I259" s="31">
        <f t="shared" ref="I259" si="144">I260+I261+I262</f>
        <v>0</v>
      </c>
      <c r="J259" s="31">
        <f t="shared" si="143"/>
        <v>0</v>
      </c>
      <c r="K259" s="31">
        <f t="shared" si="143"/>
        <v>0</v>
      </c>
      <c r="L259" s="31">
        <f t="shared" ref="L259" si="145">L260+L261+L262</f>
        <v>0</v>
      </c>
      <c r="M259" s="31">
        <f t="shared" si="143"/>
        <v>0</v>
      </c>
      <c r="N259" s="31">
        <f t="shared" si="111"/>
        <v>0</v>
      </c>
    </row>
    <row r="260" spans="1:14" s="46" customFormat="1" x14ac:dyDescent="0.2">
      <c r="A260" s="43" t="s">
        <v>359</v>
      </c>
      <c r="B260" s="34">
        <v>0</v>
      </c>
      <c r="C260" s="34">
        <v>0</v>
      </c>
      <c r="D260" s="34">
        <v>0</v>
      </c>
      <c r="E260" s="34">
        <v>0</v>
      </c>
      <c r="F260" s="34">
        <v>0</v>
      </c>
      <c r="G260" s="34">
        <v>0</v>
      </c>
      <c r="H260" s="34">
        <v>0</v>
      </c>
      <c r="I260" s="34">
        <v>0</v>
      </c>
      <c r="J260" s="34">
        <v>0</v>
      </c>
      <c r="K260" s="34">
        <v>0</v>
      </c>
      <c r="L260" s="34">
        <v>0</v>
      </c>
      <c r="M260" s="34">
        <v>0</v>
      </c>
      <c r="N260" s="31">
        <f t="shared" si="111"/>
        <v>0</v>
      </c>
    </row>
    <row r="261" spans="1:14" s="46" customFormat="1" x14ac:dyDescent="0.2">
      <c r="A261" s="43" t="s">
        <v>360</v>
      </c>
      <c r="B261" s="34">
        <v>0</v>
      </c>
      <c r="C261" s="34">
        <v>0</v>
      </c>
      <c r="D261" s="34">
        <v>0</v>
      </c>
      <c r="E261" s="34">
        <v>0</v>
      </c>
      <c r="F261" s="34">
        <v>0</v>
      </c>
      <c r="G261" s="34">
        <v>0</v>
      </c>
      <c r="H261" s="34">
        <v>0</v>
      </c>
      <c r="I261" s="34">
        <v>0</v>
      </c>
      <c r="J261" s="34">
        <v>0</v>
      </c>
      <c r="K261" s="34">
        <v>0</v>
      </c>
      <c r="L261" s="34">
        <v>0</v>
      </c>
      <c r="M261" s="34">
        <v>0</v>
      </c>
      <c r="N261" s="31">
        <f t="shared" si="111"/>
        <v>0</v>
      </c>
    </row>
    <row r="262" spans="1:14" s="46" customFormat="1" x14ac:dyDescent="0.2">
      <c r="A262" s="47" t="s">
        <v>361</v>
      </c>
      <c r="B262" s="31">
        <f>B263+B264</f>
        <v>0</v>
      </c>
      <c r="C262" s="31">
        <f t="shared" ref="C262:M262" si="146">C263+C264</f>
        <v>0</v>
      </c>
      <c r="D262" s="31">
        <f t="shared" si="146"/>
        <v>0</v>
      </c>
      <c r="E262" s="31">
        <f t="shared" si="146"/>
        <v>0</v>
      </c>
      <c r="F262" s="31">
        <f t="shared" si="146"/>
        <v>0</v>
      </c>
      <c r="G262" s="31">
        <f t="shared" si="146"/>
        <v>0</v>
      </c>
      <c r="H262" s="31">
        <f t="shared" si="146"/>
        <v>0</v>
      </c>
      <c r="I262" s="31">
        <f t="shared" ref="I262" si="147">I263+I264</f>
        <v>0</v>
      </c>
      <c r="J262" s="31">
        <f t="shared" si="146"/>
        <v>0</v>
      </c>
      <c r="K262" s="31">
        <f t="shared" si="146"/>
        <v>0</v>
      </c>
      <c r="L262" s="31">
        <f t="shared" ref="L262" si="148">L263+L264</f>
        <v>0</v>
      </c>
      <c r="M262" s="31">
        <f t="shared" si="146"/>
        <v>0</v>
      </c>
      <c r="N262" s="31">
        <f t="shared" si="111"/>
        <v>0</v>
      </c>
    </row>
    <row r="263" spans="1:14" s="46" customFormat="1" x14ac:dyDescent="0.2">
      <c r="A263" s="43" t="s">
        <v>362</v>
      </c>
      <c r="B263" s="34">
        <v>0</v>
      </c>
      <c r="C263" s="34">
        <v>0</v>
      </c>
      <c r="D263" s="34">
        <v>0</v>
      </c>
      <c r="E263" s="34">
        <v>0</v>
      </c>
      <c r="F263" s="34">
        <v>0</v>
      </c>
      <c r="G263" s="34">
        <v>0</v>
      </c>
      <c r="H263" s="34">
        <v>0</v>
      </c>
      <c r="I263" s="34">
        <v>0</v>
      </c>
      <c r="J263" s="34">
        <v>0</v>
      </c>
      <c r="K263" s="34">
        <v>0</v>
      </c>
      <c r="L263" s="34">
        <v>0</v>
      </c>
      <c r="M263" s="34">
        <v>0</v>
      </c>
      <c r="N263" s="31">
        <f t="shared" si="111"/>
        <v>0</v>
      </c>
    </row>
    <row r="264" spans="1:14" s="46" customFormat="1" x14ac:dyDescent="0.2">
      <c r="A264" s="43" t="s">
        <v>363</v>
      </c>
      <c r="B264" s="34">
        <v>0</v>
      </c>
      <c r="C264" s="34">
        <v>0</v>
      </c>
      <c r="D264" s="34">
        <v>0</v>
      </c>
      <c r="E264" s="34">
        <v>0</v>
      </c>
      <c r="F264" s="34">
        <v>0</v>
      </c>
      <c r="G264" s="34">
        <v>0</v>
      </c>
      <c r="H264" s="34">
        <v>0</v>
      </c>
      <c r="I264" s="34">
        <v>0</v>
      </c>
      <c r="J264" s="34">
        <v>0</v>
      </c>
      <c r="K264" s="34">
        <v>0</v>
      </c>
      <c r="L264" s="34">
        <v>0</v>
      </c>
      <c r="M264" s="34">
        <v>0</v>
      </c>
      <c r="N264" s="31">
        <f t="shared" si="111"/>
        <v>0</v>
      </c>
    </row>
    <row r="265" spans="1:14" s="46" customFormat="1" x14ac:dyDescent="0.2">
      <c r="A265" s="47" t="s">
        <v>364</v>
      </c>
      <c r="B265" s="31">
        <f>SUM(B266:B274)</f>
        <v>2</v>
      </c>
      <c r="C265" s="31">
        <f t="shared" ref="C265:M265" si="149">SUM(C266:C274)</f>
        <v>1</v>
      </c>
      <c r="D265" s="31">
        <f t="shared" si="149"/>
        <v>4</v>
      </c>
      <c r="E265" s="31">
        <f t="shared" si="149"/>
        <v>2</v>
      </c>
      <c r="F265" s="31">
        <f t="shared" si="149"/>
        <v>4</v>
      </c>
      <c r="G265" s="31">
        <f t="shared" si="149"/>
        <v>2</v>
      </c>
      <c r="H265" s="31">
        <f t="shared" si="149"/>
        <v>0</v>
      </c>
      <c r="I265" s="31">
        <f t="shared" si="149"/>
        <v>1</v>
      </c>
      <c r="J265" s="31">
        <f t="shared" si="149"/>
        <v>2</v>
      </c>
      <c r="K265" s="31">
        <f t="shared" si="149"/>
        <v>3</v>
      </c>
      <c r="L265" s="31">
        <f t="shared" si="149"/>
        <v>0</v>
      </c>
      <c r="M265" s="31">
        <f t="shared" si="149"/>
        <v>2</v>
      </c>
      <c r="N265" s="31">
        <f t="shared" si="111"/>
        <v>23</v>
      </c>
    </row>
    <row r="266" spans="1:14" s="46" customFormat="1" x14ac:dyDescent="0.2">
      <c r="A266" s="43" t="s">
        <v>365</v>
      </c>
      <c r="B266" s="34">
        <v>1</v>
      </c>
      <c r="C266" s="34">
        <v>0</v>
      </c>
      <c r="D266" s="34">
        <v>1</v>
      </c>
      <c r="E266" s="34">
        <v>0</v>
      </c>
      <c r="F266" s="34">
        <v>1</v>
      </c>
      <c r="G266" s="34">
        <v>0</v>
      </c>
      <c r="H266" s="34">
        <v>0</v>
      </c>
      <c r="I266" s="34">
        <v>0</v>
      </c>
      <c r="J266" s="34">
        <v>1</v>
      </c>
      <c r="K266" s="34">
        <v>3</v>
      </c>
      <c r="L266" s="34">
        <v>0</v>
      </c>
      <c r="M266" s="34">
        <v>1</v>
      </c>
      <c r="N266" s="31">
        <f t="shared" si="111"/>
        <v>8</v>
      </c>
    </row>
    <row r="267" spans="1:14" s="46" customFormat="1" x14ac:dyDescent="0.2">
      <c r="A267" s="43" t="s">
        <v>366</v>
      </c>
      <c r="B267" s="34">
        <v>0</v>
      </c>
      <c r="C267" s="34">
        <v>0</v>
      </c>
      <c r="D267" s="34">
        <v>0</v>
      </c>
      <c r="E267" s="34">
        <v>0</v>
      </c>
      <c r="F267" s="34">
        <v>0</v>
      </c>
      <c r="G267" s="34">
        <v>0</v>
      </c>
      <c r="H267" s="34">
        <v>0</v>
      </c>
      <c r="I267" s="34">
        <v>0</v>
      </c>
      <c r="J267" s="34">
        <v>0</v>
      </c>
      <c r="K267" s="34">
        <v>0</v>
      </c>
      <c r="L267" s="34">
        <v>0</v>
      </c>
      <c r="M267" s="34">
        <v>0</v>
      </c>
      <c r="N267" s="31">
        <f t="shared" si="111"/>
        <v>0</v>
      </c>
    </row>
    <row r="268" spans="1:14" s="46" customFormat="1" x14ac:dyDescent="0.2">
      <c r="A268" s="43" t="s">
        <v>367</v>
      </c>
      <c r="B268" s="34">
        <v>1</v>
      </c>
      <c r="C268" s="34">
        <v>1</v>
      </c>
      <c r="D268" s="34">
        <v>1</v>
      </c>
      <c r="E268" s="34">
        <v>0</v>
      </c>
      <c r="F268" s="34">
        <v>0</v>
      </c>
      <c r="G268" s="34">
        <v>0</v>
      </c>
      <c r="H268" s="34">
        <v>0</v>
      </c>
      <c r="I268" s="34">
        <v>0</v>
      </c>
      <c r="J268" s="34">
        <v>0</v>
      </c>
      <c r="K268" s="34">
        <v>0</v>
      </c>
      <c r="L268" s="34">
        <v>0</v>
      </c>
      <c r="M268" s="34">
        <v>0</v>
      </c>
      <c r="N268" s="31">
        <f t="shared" si="111"/>
        <v>3</v>
      </c>
    </row>
    <row r="269" spans="1:14" s="46" customFormat="1" x14ac:dyDescent="0.2">
      <c r="A269" s="43" t="s">
        <v>368</v>
      </c>
      <c r="B269" s="34">
        <v>0</v>
      </c>
      <c r="C269" s="34">
        <v>0</v>
      </c>
      <c r="D269" s="34">
        <v>0</v>
      </c>
      <c r="E269" s="34">
        <v>0</v>
      </c>
      <c r="F269" s="34">
        <v>2</v>
      </c>
      <c r="G269" s="34">
        <v>0</v>
      </c>
      <c r="H269" s="34">
        <v>0</v>
      </c>
      <c r="I269" s="34">
        <v>0</v>
      </c>
      <c r="J269" s="34">
        <v>0</v>
      </c>
      <c r="K269" s="34">
        <v>0</v>
      </c>
      <c r="L269" s="34">
        <v>0</v>
      </c>
      <c r="M269" s="34">
        <v>1</v>
      </c>
      <c r="N269" s="31">
        <f t="shared" si="111"/>
        <v>3</v>
      </c>
    </row>
    <row r="270" spans="1:14" s="46" customFormat="1" x14ac:dyDescent="0.2">
      <c r="A270" s="43" t="s">
        <v>369</v>
      </c>
      <c r="B270" s="34">
        <v>0</v>
      </c>
      <c r="C270" s="34">
        <v>0</v>
      </c>
      <c r="D270" s="34">
        <v>0</v>
      </c>
      <c r="E270" s="34">
        <v>0</v>
      </c>
      <c r="F270" s="34">
        <v>0</v>
      </c>
      <c r="G270" s="34">
        <v>0</v>
      </c>
      <c r="H270" s="34">
        <v>0</v>
      </c>
      <c r="I270" s="34">
        <v>0</v>
      </c>
      <c r="J270" s="34">
        <v>0</v>
      </c>
      <c r="K270" s="34">
        <v>0</v>
      </c>
      <c r="L270" s="34">
        <v>0</v>
      </c>
      <c r="M270" s="34">
        <v>0</v>
      </c>
      <c r="N270" s="31">
        <f t="shared" si="111"/>
        <v>0</v>
      </c>
    </row>
    <row r="271" spans="1:14" s="46" customFormat="1" x14ac:dyDescent="0.2">
      <c r="A271" s="43" t="s">
        <v>370</v>
      </c>
      <c r="B271" s="34">
        <v>0</v>
      </c>
      <c r="C271" s="34">
        <v>0</v>
      </c>
      <c r="D271" s="34">
        <v>0</v>
      </c>
      <c r="E271" s="34">
        <v>0</v>
      </c>
      <c r="F271" s="34">
        <v>0</v>
      </c>
      <c r="G271" s="34">
        <v>0</v>
      </c>
      <c r="H271" s="34">
        <v>0</v>
      </c>
      <c r="I271" s="34">
        <v>0</v>
      </c>
      <c r="J271" s="34">
        <v>0</v>
      </c>
      <c r="K271" s="34">
        <v>0</v>
      </c>
      <c r="L271" s="34">
        <v>0</v>
      </c>
      <c r="M271" s="34">
        <v>0</v>
      </c>
      <c r="N271" s="31">
        <f t="shared" si="111"/>
        <v>0</v>
      </c>
    </row>
    <row r="272" spans="1:14" s="46" customFormat="1" x14ac:dyDescent="0.2">
      <c r="A272" s="43" t="s">
        <v>371</v>
      </c>
      <c r="B272" s="34">
        <v>0</v>
      </c>
      <c r="C272" s="34">
        <v>0</v>
      </c>
      <c r="D272" s="34">
        <v>0</v>
      </c>
      <c r="E272" s="34">
        <v>0</v>
      </c>
      <c r="F272" s="34">
        <v>0</v>
      </c>
      <c r="G272" s="34">
        <v>0</v>
      </c>
      <c r="H272" s="34">
        <v>0</v>
      </c>
      <c r="I272" s="34">
        <v>0</v>
      </c>
      <c r="J272" s="34">
        <v>0</v>
      </c>
      <c r="K272" s="34">
        <v>0</v>
      </c>
      <c r="L272" s="34">
        <v>0</v>
      </c>
      <c r="M272" s="34">
        <v>0</v>
      </c>
      <c r="N272" s="31">
        <f t="shared" ref="N272:N338" si="150">SUM(B272:M272)</f>
        <v>0</v>
      </c>
    </row>
    <row r="273" spans="1:14" s="46" customFormat="1" x14ac:dyDescent="0.2">
      <c r="A273" s="43" t="s">
        <v>372</v>
      </c>
      <c r="B273" s="34">
        <v>0</v>
      </c>
      <c r="C273" s="34">
        <v>0</v>
      </c>
      <c r="D273" s="34">
        <v>0</v>
      </c>
      <c r="E273" s="34">
        <v>1</v>
      </c>
      <c r="F273" s="34">
        <v>0</v>
      </c>
      <c r="G273" s="34">
        <v>0</v>
      </c>
      <c r="H273" s="34">
        <v>0</v>
      </c>
      <c r="I273" s="34">
        <v>0</v>
      </c>
      <c r="J273" s="34">
        <v>1</v>
      </c>
      <c r="K273" s="34">
        <v>0</v>
      </c>
      <c r="L273" s="34">
        <v>0</v>
      </c>
      <c r="M273" s="34">
        <v>0</v>
      </c>
      <c r="N273" s="31">
        <f t="shared" si="150"/>
        <v>2</v>
      </c>
    </row>
    <row r="274" spans="1:14" s="46" customFormat="1" x14ac:dyDescent="0.2">
      <c r="A274" s="43" t="s">
        <v>373</v>
      </c>
      <c r="B274" s="34">
        <v>0</v>
      </c>
      <c r="C274" s="34">
        <v>0</v>
      </c>
      <c r="D274" s="34">
        <v>2</v>
      </c>
      <c r="E274" s="34">
        <v>1</v>
      </c>
      <c r="F274" s="34">
        <v>1</v>
      </c>
      <c r="G274" s="34">
        <v>2</v>
      </c>
      <c r="H274" s="34">
        <v>0</v>
      </c>
      <c r="I274" s="34">
        <v>1</v>
      </c>
      <c r="J274" s="34">
        <v>0</v>
      </c>
      <c r="K274" s="34">
        <v>0</v>
      </c>
      <c r="L274" s="34">
        <v>0</v>
      </c>
      <c r="M274" s="34">
        <v>0</v>
      </c>
      <c r="N274" s="31">
        <f t="shared" si="150"/>
        <v>7</v>
      </c>
    </row>
    <row r="275" spans="1:14" s="46" customFormat="1" x14ac:dyDescent="0.2">
      <c r="A275" s="47" t="s">
        <v>135</v>
      </c>
      <c r="B275" s="31">
        <f>B276+B282+B283+B284+B285</f>
        <v>3</v>
      </c>
      <c r="C275" s="31">
        <f t="shared" ref="C275:M275" si="151">C276+C282+C283+C284+C285</f>
        <v>4</v>
      </c>
      <c r="D275" s="31">
        <f t="shared" si="151"/>
        <v>8</v>
      </c>
      <c r="E275" s="31">
        <f t="shared" si="151"/>
        <v>3</v>
      </c>
      <c r="F275" s="31">
        <f t="shared" si="151"/>
        <v>6</v>
      </c>
      <c r="G275" s="31">
        <f t="shared" si="151"/>
        <v>6</v>
      </c>
      <c r="H275" s="31">
        <f t="shared" si="151"/>
        <v>1</v>
      </c>
      <c r="I275" s="31">
        <f t="shared" ref="I275" si="152">I276+I282+I283+I284+I285</f>
        <v>6</v>
      </c>
      <c r="J275" s="31">
        <f t="shared" si="151"/>
        <v>4</v>
      </c>
      <c r="K275" s="31">
        <f t="shared" si="151"/>
        <v>3</v>
      </c>
      <c r="L275" s="31">
        <f t="shared" si="151"/>
        <v>0</v>
      </c>
      <c r="M275" s="31">
        <f t="shared" si="151"/>
        <v>2</v>
      </c>
      <c r="N275" s="31">
        <f t="shared" si="150"/>
        <v>46</v>
      </c>
    </row>
    <row r="276" spans="1:14" s="46" customFormat="1" x14ac:dyDescent="0.2">
      <c r="A276" s="47" t="s">
        <v>374</v>
      </c>
      <c r="B276" s="31">
        <f>B277+B278+B279</f>
        <v>0</v>
      </c>
      <c r="C276" s="31">
        <f t="shared" ref="C276:M276" si="153">C277+C278+C279</f>
        <v>0</v>
      </c>
      <c r="D276" s="31">
        <f t="shared" si="153"/>
        <v>0</v>
      </c>
      <c r="E276" s="31">
        <f t="shared" si="153"/>
        <v>0</v>
      </c>
      <c r="F276" s="31">
        <f t="shared" si="153"/>
        <v>0</v>
      </c>
      <c r="G276" s="31">
        <f t="shared" si="153"/>
        <v>0</v>
      </c>
      <c r="H276" s="31">
        <f t="shared" si="153"/>
        <v>0</v>
      </c>
      <c r="I276" s="31">
        <f t="shared" ref="I276" si="154">I277+I278+I279</f>
        <v>0</v>
      </c>
      <c r="J276" s="31">
        <f t="shared" si="153"/>
        <v>0</v>
      </c>
      <c r="K276" s="31">
        <f t="shared" si="153"/>
        <v>0</v>
      </c>
      <c r="L276" s="31">
        <f t="shared" si="153"/>
        <v>0</v>
      </c>
      <c r="M276" s="31">
        <f t="shared" si="153"/>
        <v>0</v>
      </c>
      <c r="N276" s="31">
        <f t="shared" si="150"/>
        <v>0</v>
      </c>
    </row>
    <row r="277" spans="1:14" s="46" customFormat="1" x14ac:dyDescent="0.2">
      <c r="A277" s="43" t="s">
        <v>375</v>
      </c>
      <c r="B277" s="34">
        <v>0</v>
      </c>
      <c r="C277" s="34">
        <v>0</v>
      </c>
      <c r="D277" s="34">
        <v>0</v>
      </c>
      <c r="E277" s="34">
        <v>0</v>
      </c>
      <c r="F277" s="34">
        <v>0</v>
      </c>
      <c r="G277" s="34">
        <v>0</v>
      </c>
      <c r="H277" s="34">
        <v>0</v>
      </c>
      <c r="I277" s="34">
        <v>0</v>
      </c>
      <c r="J277" s="34">
        <v>0</v>
      </c>
      <c r="K277" s="34">
        <v>0</v>
      </c>
      <c r="L277" s="34">
        <v>0</v>
      </c>
      <c r="M277" s="34">
        <v>0</v>
      </c>
      <c r="N277" s="31">
        <f t="shared" si="150"/>
        <v>0</v>
      </c>
    </row>
    <row r="278" spans="1:14" s="46" customFormat="1" x14ac:dyDescent="0.2">
      <c r="A278" s="43" t="s">
        <v>376</v>
      </c>
      <c r="B278" s="34">
        <v>0</v>
      </c>
      <c r="C278" s="34">
        <v>0</v>
      </c>
      <c r="D278" s="34">
        <v>0</v>
      </c>
      <c r="E278" s="34">
        <v>0</v>
      </c>
      <c r="F278" s="34">
        <v>0</v>
      </c>
      <c r="G278" s="34">
        <v>0</v>
      </c>
      <c r="H278" s="34">
        <v>0</v>
      </c>
      <c r="I278" s="34">
        <v>0</v>
      </c>
      <c r="J278" s="34">
        <v>0</v>
      </c>
      <c r="K278" s="34">
        <v>0</v>
      </c>
      <c r="L278" s="34">
        <v>0</v>
      </c>
      <c r="M278" s="34">
        <v>0</v>
      </c>
      <c r="N278" s="31">
        <f t="shared" si="150"/>
        <v>0</v>
      </c>
    </row>
    <row r="279" spans="1:14" s="46" customFormat="1" x14ac:dyDescent="0.2">
      <c r="A279" s="47" t="s">
        <v>377</v>
      </c>
      <c r="B279" s="31">
        <f t="shared" ref="B279:M279" si="155">+B280+B281</f>
        <v>0</v>
      </c>
      <c r="C279" s="31">
        <f t="shared" si="155"/>
        <v>0</v>
      </c>
      <c r="D279" s="31">
        <f t="shared" si="155"/>
        <v>0</v>
      </c>
      <c r="E279" s="31">
        <f t="shared" si="155"/>
        <v>0</v>
      </c>
      <c r="F279" s="31">
        <f t="shared" si="155"/>
        <v>0</v>
      </c>
      <c r="G279" s="31">
        <f t="shared" si="155"/>
        <v>0</v>
      </c>
      <c r="H279" s="31">
        <f t="shared" si="155"/>
        <v>0</v>
      </c>
      <c r="I279" s="31">
        <f t="shared" ref="I279" si="156">+I280+I281</f>
        <v>0</v>
      </c>
      <c r="J279" s="31">
        <f t="shared" si="155"/>
        <v>0</v>
      </c>
      <c r="K279" s="31">
        <f t="shared" si="155"/>
        <v>0</v>
      </c>
      <c r="L279" s="31">
        <f t="shared" ref="L279" si="157">+L280+L281</f>
        <v>0</v>
      </c>
      <c r="M279" s="31">
        <f t="shared" si="155"/>
        <v>0</v>
      </c>
      <c r="N279" s="31">
        <f t="shared" si="150"/>
        <v>0</v>
      </c>
    </row>
    <row r="280" spans="1:14" s="46" customFormat="1" x14ac:dyDescent="0.2">
      <c r="A280" s="43" t="s">
        <v>378</v>
      </c>
      <c r="B280" s="34">
        <v>0</v>
      </c>
      <c r="C280" s="34">
        <v>0</v>
      </c>
      <c r="D280" s="34">
        <v>0</v>
      </c>
      <c r="E280" s="34">
        <v>0</v>
      </c>
      <c r="F280" s="34">
        <v>0</v>
      </c>
      <c r="G280" s="34">
        <v>0</v>
      </c>
      <c r="H280" s="34">
        <v>0</v>
      </c>
      <c r="I280" s="34">
        <v>0</v>
      </c>
      <c r="J280" s="34">
        <v>0</v>
      </c>
      <c r="K280" s="34">
        <v>0</v>
      </c>
      <c r="L280" s="34">
        <v>0</v>
      </c>
      <c r="M280" s="34">
        <v>0</v>
      </c>
      <c r="N280" s="31">
        <f t="shared" si="150"/>
        <v>0</v>
      </c>
    </row>
    <row r="281" spans="1:14" s="46" customFormat="1" x14ac:dyDescent="0.2">
      <c r="A281" s="43" t="s">
        <v>379</v>
      </c>
      <c r="B281" s="34">
        <v>0</v>
      </c>
      <c r="C281" s="34">
        <v>0</v>
      </c>
      <c r="D281" s="34">
        <v>0</v>
      </c>
      <c r="E281" s="34">
        <v>0</v>
      </c>
      <c r="F281" s="34">
        <v>0</v>
      </c>
      <c r="G281" s="34">
        <v>0</v>
      </c>
      <c r="H281" s="34">
        <v>0</v>
      </c>
      <c r="I281" s="34">
        <v>0</v>
      </c>
      <c r="J281" s="34">
        <v>0</v>
      </c>
      <c r="K281" s="34">
        <v>0</v>
      </c>
      <c r="L281" s="34">
        <v>0</v>
      </c>
      <c r="M281" s="34">
        <v>0</v>
      </c>
      <c r="N281" s="31">
        <f t="shared" si="150"/>
        <v>0</v>
      </c>
    </row>
    <row r="282" spans="1:14" s="46" customFormat="1" x14ac:dyDescent="0.2">
      <c r="A282" s="43" t="s">
        <v>380</v>
      </c>
      <c r="B282" s="34">
        <v>0</v>
      </c>
      <c r="C282" s="34">
        <v>0</v>
      </c>
      <c r="D282" s="34">
        <v>0</v>
      </c>
      <c r="E282" s="34">
        <v>0</v>
      </c>
      <c r="F282" s="34">
        <v>0</v>
      </c>
      <c r="G282" s="34">
        <v>0</v>
      </c>
      <c r="H282" s="34">
        <v>0</v>
      </c>
      <c r="I282" s="34">
        <v>0</v>
      </c>
      <c r="J282" s="34">
        <v>0</v>
      </c>
      <c r="K282" s="34">
        <v>0</v>
      </c>
      <c r="L282" s="34">
        <v>0</v>
      </c>
      <c r="M282" s="34">
        <v>0</v>
      </c>
      <c r="N282" s="31">
        <f t="shared" si="150"/>
        <v>0</v>
      </c>
    </row>
    <row r="283" spans="1:14" s="46" customFormat="1" x14ac:dyDescent="0.2">
      <c r="A283" s="43" t="s">
        <v>381</v>
      </c>
      <c r="B283" s="34">
        <v>3</v>
      </c>
      <c r="C283" s="34">
        <v>4</v>
      </c>
      <c r="D283" s="34">
        <v>8</v>
      </c>
      <c r="E283" s="34">
        <v>3</v>
      </c>
      <c r="F283" s="34">
        <v>6</v>
      </c>
      <c r="G283" s="34">
        <v>6</v>
      </c>
      <c r="H283" s="34">
        <v>1</v>
      </c>
      <c r="I283" s="34">
        <v>6</v>
      </c>
      <c r="J283" s="34">
        <v>4</v>
      </c>
      <c r="K283" s="34">
        <v>3</v>
      </c>
      <c r="L283" s="34">
        <v>0</v>
      </c>
      <c r="M283" s="34">
        <v>2</v>
      </c>
      <c r="N283" s="31">
        <f t="shared" si="150"/>
        <v>46</v>
      </c>
    </row>
    <row r="284" spans="1:14" s="46" customFormat="1" x14ac:dyDescent="0.2">
      <c r="A284" s="43" t="s">
        <v>382</v>
      </c>
      <c r="B284" s="34">
        <v>0</v>
      </c>
      <c r="C284" s="34">
        <v>0</v>
      </c>
      <c r="D284" s="34">
        <v>0</v>
      </c>
      <c r="E284" s="34">
        <v>0</v>
      </c>
      <c r="F284" s="34">
        <v>0</v>
      </c>
      <c r="G284" s="34">
        <v>0</v>
      </c>
      <c r="H284" s="34">
        <v>0</v>
      </c>
      <c r="I284" s="34">
        <v>0</v>
      </c>
      <c r="J284" s="34">
        <v>0</v>
      </c>
      <c r="K284" s="34">
        <v>0</v>
      </c>
      <c r="L284" s="34">
        <v>0</v>
      </c>
      <c r="M284" s="34">
        <v>0</v>
      </c>
      <c r="N284" s="31">
        <f t="shared" si="150"/>
        <v>0</v>
      </c>
    </row>
    <row r="285" spans="1:14" s="46" customFormat="1" x14ac:dyDescent="0.2">
      <c r="A285" s="43" t="s">
        <v>383</v>
      </c>
      <c r="B285" s="34">
        <v>0</v>
      </c>
      <c r="C285" s="34">
        <v>0</v>
      </c>
      <c r="D285" s="34">
        <v>0</v>
      </c>
      <c r="E285" s="34">
        <v>0</v>
      </c>
      <c r="F285" s="34">
        <v>0</v>
      </c>
      <c r="G285" s="34">
        <v>0</v>
      </c>
      <c r="H285" s="34">
        <v>0</v>
      </c>
      <c r="I285" s="34">
        <v>0</v>
      </c>
      <c r="J285" s="34">
        <v>0</v>
      </c>
      <c r="K285" s="34">
        <v>0</v>
      </c>
      <c r="L285" s="36">
        <v>0</v>
      </c>
      <c r="M285" s="36">
        <v>0</v>
      </c>
      <c r="N285" s="31">
        <f t="shared" si="150"/>
        <v>0</v>
      </c>
    </row>
    <row r="286" spans="1:14" s="46" customFormat="1" x14ac:dyDescent="0.2">
      <c r="A286" s="47" t="s">
        <v>136</v>
      </c>
      <c r="B286" s="31">
        <f>B287+B293+B299</f>
        <v>0</v>
      </c>
      <c r="C286" s="31">
        <f t="shared" ref="C286:M286" si="158">C287+C293+C299</f>
        <v>0</v>
      </c>
      <c r="D286" s="31">
        <f t="shared" si="158"/>
        <v>0</v>
      </c>
      <c r="E286" s="31">
        <f t="shared" si="158"/>
        <v>0</v>
      </c>
      <c r="F286" s="31">
        <f t="shared" si="158"/>
        <v>0</v>
      </c>
      <c r="G286" s="31">
        <f t="shared" si="158"/>
        <v>0</v>
      </c>
      <c r="H286" s="31">
        <f t="shared" si="158"/>
        <v>0</v>
      </c>
      <c r="I286" s="31">
        <f t="shared" ref="I286" si="159">I287+I293+I299</f>
        <v>0</v>
      </c>
      <c r="J286" s="31">
        <f t="shared" si="158"/>
        <v>0</v>
      </c>
      <c r="K286" s="31">
        <f t="shared" si="158"/>
        <v>0</v>
      </c>
      <c r="L286" s="31">
        <f t="shared" ref="L286" si="160">L287+L293+L299</f>
        <v>0</v>
      </c>
      <c r="M286" s="31">
        <f t="shared" si="158"/>
        <v>0</v>
      </c>
      <c r="N286" s="31">
        <f t="shared" si="150"/>
        <v>0</v>
      </c>
    </row>
    <row r="287" spans="1:14" s="46" customFormat="1" x14ac:dyDescent="0.2">
      <c r="A287" s="47" t="s">
        <v>384</v>
      </c>
      <c r="B287" s="31">
        <f>SUM(B288:B290)</f>
        <v>0</v>
      </c>
      <c r="C287" s="31">
        <f t="shared" ref="C287:M287" si="161">SUM(C288:C290)</f>
        <v>0</v>
      </c>
      <c r="D287" s="31">
        <f t="shared" si="161"/>
        <v>0</v>
      </c>
      <c r="E287" s="31">
        <f t="shared" si="161"/>
        <v>0</v>
      </c>
      <c r="F287" s="31">
        <f t="shared" si="161"/>
        <v>0</v>
      </c>
      <c r="G287" s="31">
        <f t="shared" si="161"/>
        <v>0</v>
      </c>
      <c r="H287" s="31">
        <f t="shared" si="161"/>
        <v>0</v>
      </c>
      <c r="I287" s="31">
        <f t="shared" ref="I287" si="162">SUM(I288:I290)</f>
        <v>0</v>
      </c>
      <c r="J287" s="31">
        <f t="shared" si="161"/>
        <v>0</v>
      </c>
      <c r="K287" s="31">
        <f t="shared" si="161"/>
        <v>0</v>
      </c>
      <c r="L287" s="31">
        <f t="shared" ref="L287" si="163">SUM(L288:L290)</f>
        <v>0</v>
      </c>
      <c r="M287" s="31">
        <f t="shared" si="161"/>
        <v>0</v>
      </c>
      <c r="N287" s="31">
        <f t="shared" si="150"/>
        <v>0</v>
      </c>
    </row>
    <row r="288" spans="1:14" s="46" customFormat="1" x14ac:dyDescent="0.2">
      <c r="A288" s="43" t="s">
        <v>385</v>
      </c>
      <c r="B288" s="34">
        <v>0</v>
      </c>
      <c r="C288" s="34">
        <v>0</v>
      </c>
      <c r="D288" s="34">
        <v>0</v>
      </c>
      <c r="E288" s="34">
        <v>0</v>
      </c>
      <c r="F288" s="34">
        <v>0</v>
      </c>
      <c r="G288" s="34">
        <v>0</v>
      </c>
      <c r="H288" s="34">
        <v>0</v>
      </c>
      <c r="I288" s="34">
        <v>0</v>
      </c>
      <c r="J288" s="34">
        <v>0</v>
      </c>
      <c r="K288" s="34">
        <v>0</v>
      </c>
      <c r="L288" s="34">
        <v>0</v>
      </c>
      <c r="M288" s="34">
        <v>0</v>
      </c>
      <c r="N288" s="31">
        <f t="shared" si="150"/>
        <v>0</v>
      </c>
    </row>
    <row r="289" spans="1:14" s="46" customFormat="1" x14ac:dyDescent="0.2">
      <c r="A289" s="43" t="s">
        <v>386</v>
      </c>
      <c r="B289" s="34">
        <v>0</v>
      </c>
      <c r="C289" s="34">
        <v>0</v>
      </c>
      <c r="D289" s="34">
        <v>0</v>
      </c>
      <c r="E289" s="34">
        <v>0</v>
      </c>
      <c r="F289" s="34">
        <v>0</v>
      </c>
      <c r="G289" s="34">
        <v>0</v>
      </c>
      <c r="H289" s="34">
        <v>0</v>
      </c>
      <c r="I289" s="34">
        <v>0</v>
      </c>
      <c r="J289" s="34">
        <v>0</v>
      </c>
      <c r="K289" s="34">
        <v>0</v>
      </c>
      <c r="L289" s="34">
        <v>0</v>
      </c>
      <c r="M289" s="34">
        <v>0</v>
      </c>
      <c r="N289" s="31">
        <f t="shared" si="150"/>
        <v>0</v>
      </c>
    </row>
    <row r="290" spans="1:14" s="46" customFormat="1" x14ac:dyDescent="0.2">
      <c r="A290" s="47" t="s">
        <v>387</v>
      </c>
      <c r="B290" s="31">
        <f>B291+B292</f>
        <v>0</v>
      </c>
      <c r="C290" s="31">
        <f t="shared" ref="C290:M290" si="164">C291+C292</f>
        <v>0</v>
      </c>
      <c r="D290" s="31">
        <f t="shared" si="164"/>
        <v>0</v>
      </c>
      <c r="E290" s="31">
        <f t="shared" si="164"/>
        <v>0</v>
      </c>
      <c r="F290" s="31">
        <f t="shared" si="164"/>
        <v>0</v>
      </c>
      <c r="G290" s="31">
        <f t="shared" si="164"/>
        <v>0</v>
      </c>
      <c r="H290" s="31">
        <f t="shared" si="164"/>
        <v>0</v>
      </c>
      <c r="I290" s="31">
        <f t="shared" ref="I290" si="165">I291+I292</f>
        <v>0</v>
      </c>
      <c r="J290" s="31">
        <f t="shared" si="164"/>
        <v>0</v>
      </c>
      <c r="K290" s="31">
        <f t="shared" si="164"/>
        <v>0</v>
      </c>
      <c r="L290" s="31">
        <f t="shared" ref="L290" si="166">L291+L292</f>
        <v>0</v>
      </c>
      <c r="M290" s="31">
        <f t="shared" si="164"/>
        <v>0</v>
      </c>
      <c r="N290" s="31">
        <f t="shared" si="150"/>
        <v>0</v>
      </c>
    </row>
    <row r="291" spans="1:14" s="46" customFormat="1" x14ac:dyDescent="0.2">
      <c r="A291" s="43" t="s">
        <v>388</v>
      </c>
      <c r="B291" s="34">
        <v>0</v>
      </c>
      <c r="C291" s="34">
        <v>0</v>
      </c>
      <c r="D291" s="34">
        <v>0</v>
      </c>
      <c r="E291" s="34">
        <v>0</v>
      </c>
      <c r="F291" s="34">
        <v>0</v>
      </c>
      <c r="G291" s="34">
        <v>0</v>
      </c>
      <c r="H291" s="34">
        <v>0</v>
      </c>
      <c r="I291" s="34">
        <v>0</v>
      </c>
      <c r="J291" s="34">
        <v>0</v>
      </c>
      <c r="K291" s="34">
        <v>0</v>
      </c>
      <c r="L291" s="34">
        <v>0</v>
      </c>
      <c r="M291" s="34">
        <v>0</v>
      </c>
      <c r="N291" s="31">
        <f t="shared" si="150"/>
        <v>0</v>
      </c>
    </row>
    <row r="292" spans="1:14" s="46" customFormat="1" x14ac:dyDescent="0.2">
      <c r="A292" s="43" t="s">
        <v>389</v>
      </c>
      <c r="B292" s="34">
        <v>0</v>
      </c>
      <c r="C292" s="34">
        <v>0</v>
      </c>
      <c r="D292" s="34">
        <v>0</v>
      </c>
      <c r="E292" s="34">
        <v>0</v>
      </c>
      <c r="F292" s="34">
        <v>0</v>
      </c>
      <c r="G292" s="34">
        <v>0</v>
      </c>
      <c r="H292" s="34">
        <v>0</v>
      </c>
      <c r="I292" s="34">
        <v>0</v>
      </c>
      <c r="J292" s="34">
        <v>0</v>
      </c>
      <c r="K292" s="34">
        <v>0</v>
      </c>
      <c r="L292" s="34">
        <v>0</v>
      </c>
      <c r="M292" s="34">
        <v>0</v>
      </c>
      <c r="N292" s="31">
        <f t="shared" si="150"/>
        <v>0</v>
      </c>
    </row>
    <row r="293" spans="1:14" s="46" customFormat="1" x14ac:dyDescent="0.2">
      <c r="A293" s="47" t="s">
        <v>390</v>
      </c>
      <c r="B293" s="31">
        <f>SUM(B294:B296)</f>
        <v>0</v>
      </c>
      <c r="C293" s="31">
        <f t="shared" ref="C293:M293" si="167">SUM(C294:C296)</f>
        <v>0</v>
      </c>
      <c r="D293" s="31">
        <f t="shared" si="167"/>
        <v>0</v>
      </c>
      <c r="E293" s="31">
        <f t="shared" si="167"/>
        <v>0</v>
      </c>
      <c r="F293" s="31">
        <f t="shared" si="167"/>
        <v>0</v>
      </c>
      <c r="G293" s="31">
        <f t="shared" si="167"/>
        <v>0</v>
      </c>
      <c r="H293" s="31">
        <f t="shared" si="167"/>
        <v>0</v>
      </c>
      <c r="I293" s="31">
        <f t="shared" ref="I293" si="168">SUM(I294:I296)</f>
        <v>0</v>
      </c>
      <c r="J293" s="31">
        <f t="shared" si="167"/>
        <v>0</v>
      </c>
      <c r="K293" s="31">
        <f t="shared" si="167"/>
        <v>0</v>
      </c>
      <c r="L293" s="31">
        <f t="shared" ref="L293" si="169">SUM(L294:L296)</f>
        <v>0</v>
      </c>
      <c r="M293" s="31">
        <f t="shared" si="167"/>
        <v>0</v>
      </c>
      <c r="N293" s="31">
        <f t="shared" si="150"/>
        <v>0</v>
      </c>
    </row>
    <row r="294" spans="1:14" s="46" customFormat="1" x14ac:dyDescent="0.2">
      <c r="A294" s="43" t="s">
        <v>391</v>
      </c>
      <c r="B294" s="34">
        <v>0</v>
      </c>
      <c r="C294" s="34">
        <v>0</v>
      </c>
      <c r="D294" s="34">
        <v>0</v>
      </c>
      <c r="E294" s="34">
        <v>0</v>
      </c>
      <c r="F294" s="34">
        <v>0</v>
      </c>
      <c r="G294" s="34">
        <v>0</v>
      </c>
      <c r="H294" s="34">
        <v>0</v>
      </c>
      <c r="I294" s="34">
        <v>0</v>
      </c>
      <c r="J294" s="34">
        <v>0</v>
      </c>
      <c r="K294" s="34">
        <v>0</v>
      </c>
      <c r="L294" s="34">
        <v>0</v>
      </c>
      <c r="M294" s="34">
        <v>0</v>
      </c>
      <c r="N294" s="31">
        <f t="shared" si="150"/>
        <v>0</v>
      </c>
    </row>
    <row r="295" spans="1:14" s="46" customFormat="1" x14ac:dyDescent="0.2">
      <c r="A295" s="43" t="s">
        <v>392</v>
      </c>
      <c r="B295" s="34">
        <v>0</v>
      </c>
      <c r="C295" s="34">
        <v>0</v>
      </c>
      <c r="D295" s="34">
        <v>0</v>
      </c>
      <c r="E295" s="34">
        <v>0</v>
      </c>
      <c r="F295" s="34">
        <v>0</v>
      </c>
      <c r="G295" s="34">
        <v>0</v>
      </c>
      <c r="H295" s="34">
        <v>0</v>
      </c>
      <c r="I295" s="34">
        <v>0</v>
      </c>
      <c r="J295" s="34">
        <v>0</v>
      </c>
      <c r="K295" s="34">
        <v>0</v>
      </c>
      <c r="L295" s="34">
        <v>0</v>
      </c>
      <c r="M295" s="34">
        <v>0</v>
      </c>
      <c r="N295" s="31">
        <f t="shared" si="150"/>
        <v>0</v>
      </c>
    </row>
    <row r="296" spans="1:14" s="46" customFormat="1" x14ac:dyDescent="0.2">
      <c r="A296" s="47" t="s">
        <v>393</v>
      </c>
      <c r="B296" s="31">
        <f>B297+B298</f>
        <v>0</v>
      </c>
      <c r="C296" s="31">
        <f t="shared" ref="C296:M296" si="170">C297+C298</f>
        <v>0</v>
      </c>
      <c r="D296" s="31">
        <f t="shared" si="170"/>
        <v>0</v>
      </c>
      <c r="E296" s="31">
        <f t="shared" si="170"/>
        <v>0</v>
      </c>
      <c r="F296" s="31">
        <f t="shared" si="170"/>
        <v>0</v>
      </c>
      <c r="G296" s="31">
        <f t="shared" si="170"/>
        <v>0</v>
      </c>
      <c r="H296" s="31">
        <f t="shared" si="170"/>
        <v>0</v>
      </c>
      <c r="I296" s="31">
        <f t="shared" ref="I296" si="171">I297+I298</f>
        <v>0</v>
      </c>
      <c r="J296" s="31">
        <f t="shared" si="170"/>
        <v>0</v>
      </c>
      <c r="K296" s="31">
        <f t="shared" si="170"/>
        <v>0</v>
      </c>
      <c r="L296" s="31">
        <f t="shared" ref="L296" si="172">L297+L298</f>
        <v>0</v>
      </c>
      <c r="M296" s="31">
        <f t="shared" si="170"/>
        <v>0</v>
      </c>
      <c r="N296" s="31">
        <f t="shared" si="150"/>
        <v>0</v>
      </c>
    </row>
    <row r="297" spans="1:14" s="46" customFormat="1" x14ac:dyDescent="0.2">
      <c r="A297" s="43" t="s">
        <v>394</v>
      </c>
      <c r="B297" s="34">
        <v>0</v>
      </c>
      <c r="C297" s="34">
        <v>0</v>
      </c>
      <c r="D297" s="34">
        <v>0</v>
      </c>
      <c r="E297" s="34">
        <v>0</v>
      </c>
      <c r="F297" s="34">
        <v>0</v>
      </c>
      <c r="G297" s="34">
        <v>0</v>
      </c>
      <c r="H297" s="34">
        <v>0</v>
      </c>
      <c r="I297" s="34">
        <v>0</v>
      </c>
      <c r="J297" s="34">
        <v>0</v>
      </c>
      <c r="K297" s="34">
        <v>0</v>
      </c>
      <c r="L297" s="34">
        <v>0</v>
      </c>
      <c r="M297" s="34">
        <v>0</v>
      </c>
      <c r="N297" s="31">
        <f t="shared" si="150"/>
        <v>0</v>
      </c>
    </row>
    <row r="298" spans="1:14" s="46" customFormat="1" x14ac:dyDescent="0.2">
      <c r="A298" s="43" t="s">
        <v>395</v>
      </c>
      <c r="B298" s="34">
        <v>0</v>
      </c>
      <c r="C298" s="34">
        <v>0</v>
      </c>
      <c r="D298" s="34">
        <v>0</v>
      </c>
      <c r="E298" s="34">
        <v>0</v>
      </c>
      <c r="F298" s="34">
        <v>0</v>
      </c>
      <c r="G298" s="34">
        <v>0</v>
      </c>
      <c r="H298" s="34">
        <v>0</v>
      </c>
      <c r="I298" s="34">
        <v>0</v>
      </c>
      <c r="J298" s="34">
        <v>0</v>
      </c>
      <c r="K298" s="34">
        <v>0</v>
      </c>
      <c r="L298" s="34">
        <v>0</v>
      </c>
      <c r="M298" s="34">
        <v>0</v>
      </c>
      <c r="N298" s="31">
        <f t="shared" si="150"/>
        <v>0</v>
      </c>
    </row>
    <row r="299" spans="1:14" s="46" customFormat="1" x14ac:dyDescent="0.2">
      <c r="A299" s="47" t="s">
        <v>396</v>
      </c>
      <c r="B299" s="31">
        <f>SUM(B300:B308)</f>
        <v>0</v>
      </c>
      <c r="C299" s="31">
        <f t="shared" ref="C299:M299" si="173">SUM(C300:C308)</f>
        <v>0</v>
      </c>
      <c r="D299" s="31">
        <f t="shared" si="173"/>
        <v>0</v>
      </c>
      <c r="E299" s="31">
        <f t="shared" si="173"/>
        <v>0</v>
      </c>
      <c r="F299" s="31">
        <f t="shared" si="173"/>
        <v>0</v>
      </c>
      <c r="G299" s="31">
        <f t="shared" si="173"/>
        <v>0</v>
      </c>
      <c r="H299" s="31">
        <f t="shared" si="173"/>
        <v>0</v>
      </c>
      <c r="I299" s="31">
        <f t="shared" ref="I299" si="174">SUM(I300:I308)</f>
        <v>0</v>
      </c>
      <c r="J299" s="31">
        <f t="shared" si="173"/>
        <v>0</v>
      </c>
      <c r="K299" s="31">
        <f t="shared" si="173"/>
        <v>0</v>
      </c>
      <c r="L299" s="31">
        <f t="shared" ref="L299" si="175">SUM(L300:L308)</f>
        <v>0</v>
      </c>
      <c r="M299" s="31">
        <f t="shared" si="173"/>
        <v>0</v>
      </c>
      <c r="N299" s="31">
        <f t="shared" si="150"/>
        <v>0</v>
      </c>
    </row>
    <row r="300" spans="1:14" s="46" customFormat="1" x14ac:dyDescent="0.2">
      <c r="A300" s="43" t="s">
        <v>397</v>
      </c>
      <c r="B300" s="34">
        <v>0</v>
      </c>
      <c r="C300" s="34">
        <v>0</v>
      </c>
      <c r="D300" s="34">
        <v>0</v>
      </c>
      <c r="E300" s="34">
        <v>0</v>
      </c>
      <c r="F300" s="34">
        <v>0</v>
      </c>
      <c r="G300" s="34">
        <v>0</v>
      </c>
      <c r="H300" s="34">
        <v>0</v>
      </c>
      <c r="I300" s="34">
        <v>0</v>
      </c>
      <c r="J300" s="34">
        <v>0</v>
      </c>
      <c r="K300" s="34">
        <v>0</v>
      </c>
      <c r="L300" s="34">
        <v>0</v>
      </c>
      <c r="M300" s="34">
        <v>0</v>
      </c>
      <c r="N300" s="31">
        <f t="shared" si="150"/>
        <v>0</v>
      </c>
    </row>
    <row r="301" spans="1:14" s="46" customFormat="1" x14ac:dyDescent="0.2">
      <c r="A301" s="43" t="s">
        <v>398</v>
      </c>
      <c r="B301" s="34">
        <v>0</v>
      </c>
      <c r="C301" s="34">
        <v>0</v>
      </c>
      <c r="D301" s="34">
        <v>0</v>
      </c>
      <c r="E301" s="34">
        <v>0</v>
      </c>
      <c r="F301" s="34">
        <v>0</v>
      </c>
      <c r="G301" s="34">
        <v>0</v>
      </c>
      <c r="H301" s="34">
        <v>0</v>
      </c>
      <c r="I301" s="34">
        <v>0</v>
      </c>
      <c r="J301" s="34">
        <v>0</v>
      </c>
      <c r="K301" s="34">
        <v>0</v>
      </c>
      <c r="L301" s="34">
        <v>0</v>
      </c>
      <c r="M301" s="34">
        <v>0</v>
      </c>
      <c r="N301" s="31">
        <f t="shared" si="150"/>
        <v>0</v>
      </c>
    </row>
    <row r="302" spans="1:14" s="46" customFormat="1" x14ac:dyDescent="0.2">
      <c r="A302" s="43" t="s">
        <v>399</v>
      </c>
      <c r="B302" s="34">
        <v>0</v>
      </c>
      <c r="C302" s="34">
        <v>0</v>
      </c>
      <c r="D302" s="34">
        <v>0</v>
      </c>
      <c r="E302" s="34">
        <v>0</v>
      </c>
      <c r="F302" s="34">
        <v>0</v>
      </c>
      <c r="G302" s="34">
        <v>0</v>
      </c>
      <c r="H302" s="34">
        <v>0</v>
      </c>
      <c r="I302" s="34">
        <v>0</v>
      </c>
      <c r="J302" s="34">
        <v>0</v>
      </c>
      <c r="K302" s="34">
        <v>0</v>
      </c>
      <c r="L302" s="34">
        <v>0</v>
      </c>
      <c r="M302" s="34">
        <v>0</v>
      </c>
      <c r="N302" s="31">
        <f t="shared" si="150"/>
        <v>0</v>
      </c>
    </row>
    <row r="303" spans="1:14" s="46" customFormat="1" x14ac:dyDescent="0.2">
      <c r="A303" s="43" t="s">
        <v>400</v>
      </c>
      <c r="B303" s="34">
        <v>0</v>
      </c>
      <c r="C303" s="34">
        <v>0</v>
      </c>
      <c r="D303" s="34">
        <v>0</v>
      </c>
      <c r="E303" s="34">
        <v>0</v>
      </c>
      <c r="F303" s="34">
        <v>0</v>
      </c>
      <c r="G303" s="34">
        <v>0</v>
      </c>
      <c r="H303" s="34">
        <v>0</v>
      </c>
      <c r="I303" s="34">
        <v>0</v>
      </c>
      <c r="J303" s="34">
        <v>0</v>
      </c>
      <c r="K303" s="34">
        <v>0</v>
      </c>
      <c r="L303" s="34">
        <v>0</v>
      </c>
      <c r="M303" s="34">
        <v>0</v>
      </c>
      <c r="N303" s="31">
        <f t="shared" si="150"/>
        <v>0</v>
      </c>
    </row>
    <row r="304" spans="1:14" s="46" customFormat="1" x14ac:dyDescent="0.2">
      <c r="A304" s="43" t="s">
        <v>401</v>
      </c>
      <c r="B304" s="34">
        <v>0</v>
      </c>
      <c r="C304" s="34">
        <v>0</v>
      </c>
      <c r="D304" s="34">
        <v>0</v>
      </c>
      <c r="E304" s="34">
        <v>0</v>
      </c>
      <c r="F304" s="34">
        <v>0</v>
      </c>
      <c r="G304" s="34">
        <v>0</v>
      </c>
      <c r="H304" s="34">
        <v>0</v>
      </c>
      <c r="I304" s="34">
        <v>0</v>
      </c>
      <c r="J304" s="34">
        <v>0</v>
      </c>
      <c r="K304" s="34">
        <v>0</v>
      </c>
      <c r="L304" s="34">
        <v>0</v>
      </c>
      <c r="M304" s="34">
        <v>0</v>
      </c>
      <c r="N304" s="31">
        <f t="shared" si="150"/>
        <v>0</v>
      </c>
    </row>
    <row r="305" spans="1:14" s="46" customFormat="1" x14ac:dyDescent="0.2">
      <c r="A305" s="43" t="s">
        <v>402</v>
      </c>
      <c r="B305" s="34">
        <v>0</v>
      </c>
      <c r="C305" s="34">
        <v>0</v>
      </c>
      <c r="D305" s="34">
        <v>0</v>
      </c>
      <c r="E305" s="34">
        <v>0</v>
      </c>
      <c r="F305" s="34">
        <v>0</v>
      </c>
      <c r="G305" s="34">
        <v>0</v>
      </c>
      <c r="H305" s="34">
        <v>0</v>
      </c>
      <c r="I305" s="34">
        <v>0</v>
      </c>
      <c r="J305" s="34">
        <v>0</v>
      </c>
      <c r="K305" s="34">
        <v>0</v>
      </c>
      <c r="L305" s="34">
        <v>0</v>
      </c>
      <c r="M305" s="34">
        <v>0</v>
      </c>
      <c r="N305" s="31">
        <f t="shared" si="150"/>
        <v>0</v>
      </c>
    </row>
    <row r="306" spans="1:14" s="46" customFormat="1" x14ac:dyDescent="0.2">
      <c r="A306" s="43" t="s">
        <v>403</v>
      </c>
      <c r="B306" s="34">
        <v>0</v>
      </c>
      <c r="C306" s="34">
        <v>0</v>
      </c>
      <c r="D306" s="34">
        <v>0</v>
      </c>
      <c r="E306" s="34">
        <v>0</v>
      </c>
      <c r="F306" s="34">
        <v>0</v>
      </c>
      <c r="G306" s="34">
        <v>0</v>
      </c>
      <c r="H306" s="34">
        <v>0</v>
      </c>
      <c r="I306" s="34">
        <v>0</v>
      </c>
      <c r="J306" s="34">
        <v>0</v>
      </c>
      <c r="K306" s="34">
        <v>0</v>
      </c>
      <c r="L306" s="34">
        <v>0</v>
      </c>
      <c r="M306" s="34">
        <v>0</v>
      </c>
      <c r="N306" s="31">
        <f t="shared" si="150"/>
        <v>0</v>
      </c>
    </row>
    <row r="307" spans="1:14" s="46" customFormat="1" x14ac:dyDescent="0.2">
      <c r="A307" s="43" t="s">
        <v>404</v>
      </c>
      <c r="B307" s="34">
        <v>0</v>
      </c>
      <c r="C307" s="34">
        <v>0</v>
      </c>
      <c r="D307" s="34">
        <v>0</v>
      </c>
      <c r="E307" s="34">
        <v>0</v>
      </c>
      <c r="F307" s="34">
        <v>0</v>
      </c>
      <c r="G307" s="34">
        <v>0</v>
      </c>
      <c r="H307" s="34">
        <v>0</v>
      </c>
      <c r="I307" s="34">
        <v>0</v>
      </c>
      <c r="J307" s="34">
        <v>0</v>
      </c>
      <c r="K307" s="34">
        <v>0</v>
      </c>
      <c r="L307" s="34">
        <v>0</v>
      </c>
      <c r="M307" s="34">
        <v>0</v>
      </c>
      <c r="N307" s="31">
        <f t="shared" si="150"/>
        <v>0</v>
      </c>
    </row>
    <row r="308" spans="1:14" s="46" customFormat="1" x14ac:dyDescent="0.2">
      <c r="A308" s="43" t="s">
        <v>405</v>
      </c>
      <c r="B308" s="34">
        <v>0</v>
      </c>
      <c r="C308" s="34">
        <v>0</v>
      </c>
      <c r="D308" s="34">
        <v>0</v>
      </c>
      <c r="E308" s="34">
        <v>0</v>
      </c>
      <c r="F308" s="34">
        <v>0</v>
      </c>
      <c r="G308" s="34">
        <v>0</v>
      </c>
      <c r="H308" s="34">
        <v>0</v>
      </c>
      <c r="I308" s="34">
        <v>0</v>
      </c>
      <c r="J308" s="34">
        <v>0</v>
      </c>
      <c r="K308" s="34">
        <v>0</v>
      </c>
      <c r="L308" s="34">
        <v>0</v>
      </c>
      <c r="M308" s="34">
        <v>0</v>
      </c>
      <c r="N308" s="31">
        <f t="shared" si="150"/>
        <v>0</v>
      </c>
    </row>
    <row r="309" spans="1:14" s="46" customFormat="1" x14ac:dyDescent="0.2">
      <c r="A309" s="47" t="s">
        <v>406</v>
      </c>
      <c r="B309" s="31">
        <f>SUM(B310:B312)</f>
        <v>0</v>
      </c>
      <c r="C309" s="31">
        <f t="shared" ref="C309:M309" si="176">SUM(C310:C312)</f>
        <v>0</v>
      </c>
      <c r="D309" s="31">
        <f t="shared" si="176"/>
        <v>0</v>
      </c>
      <c r="E309" s="31">
        <f t="shared" si="176"/>
        <v>0</v>
      </c>
      <c r="F309" s="31">
        <f t="shared" si="176"/>
        <v>0</v>
      </c>
      <c r="G309" s="31">
        <f t="shared" si="176"/>
        <v>0</v>
      </c>
      <c r="H309" s="31">
        <f t="shared" si="176"/>
        <v>0</v>
      </c>
      <c r="I309" s="31">
        <f t="shared" ref="I309" si="177">SUM(I310:I312)</f>
        <v>0</v>
      </c>
      <c r="J309" s="31">
        <f t="shared" si="176"/>
        <v>0</v>
      </c>
      <c r="K309" s="31">
        <f t="shared" si="176"/>
        <v>0</v>
      </c>
      <c r="L309" s="31">
        <f t="shared" ref="L309" si="178">SUM(L310:L312)</f>
        <v>0</v>
      </c>
      <c r="M309" s="31">
        <f t="shared" si="176"/>
        <v>0</v>
      </c>
      <c r="N309" s="31">
        <f t="shared" si="150"/>
        <v>0</v>
      </c>
    </row>
    <row r="310" spans="1:14" s="46" customFormat="1" x14ac:dyDescent="0.2">
      <c r="A310" s="43" t="s">
        <v>407</v>
      </c>
      <c r="B310" s="34">
        <v>0</v>
      </c>
      <c r="C310" s="34">
        <v>0</v>
      </c>
      <c r="D310" s="34">
        <v>0</v>
      </c>
      <c r="E310" s="34">
        <v>0</v>
      </c>
      <c r="F310" s="34">
        <v>0</v>
      </c>
      <c r="G310" s="34">
        <v>0</v>
      </c>
      <c r="H310" s="34">
        <v>0</v>
      </c>
      <c r="I310" s="34">
        <v>0</v>
      </c>
      <c r="J310" s="34">
        <v>0</v>
      </c>
      <c r="K310" s="34">
        <v>0</v>
      </c>
      <c r="L310" s="34">
        <v>0</v>
      </c>
      <c r="M310" s="34">
        <v>0</v>
      </c>
      <c r="N310" s="31">
        <f t="shared" si="150"/>
        <v>0</v>
      </c>
    </row>
    <row r="311" spans="1:14" s="46" customFormat="1" x14ac:dyDescent="0.2">
      <c r="A311" s="43" t="s">
        <v>408</v>
      </c>
      <c r="B311" s="34">
        <v>0</v>
      </c>
      <c r="C311" s="34">
        <v>0</v>
      </c>
      <c r="D311" s="34">
        <v>0</v>
      </c>
      <c r="E311" s="34">
        <v>0</v>
      </c>
      <c r="F311" s="34">
        <v>0</v>
      </c>
      <c r="G311" s="34">
        <v>0</v>
      </c>
      <c r="H311" s="34">
        <v>0</v>
      </c>
      <c r="I311" s="34">
        <v>0</v>
      </c>
      <c r="J311" s="34">
        <v>0</v>
      </c>
      <c r="K311" s="34">
        <v>0</v>
      </c>
      <c r="L311" s="34">
        <v>0</v>
      </c>
      <c r="M311" s="34">
        <v>0</v>
      </c>
      <c r="N311" s="31">
        <f t="shared" si="150"/>
        <v>0</v>
      </c>
    </row>
    <row r="312" spans="1:14" s="46" customFormat="1" x14ac:dyDescent="0.2">
      <c r="A312" s="43" t="s">
        <v>409</v>
      </c>
      <c r="B312" s="34">
        <v>0</v>
      </c>
      <c r="C312" s="34">
        <v>0</v>
      </c>
      <c r="D312" s="34">
        <v>0</v>
      </c>
      <c r="E312" s="34">
        <v>0</v>
      </c>
      <c r="F312" s="34">
        <v>0</v>
      </c>
      <c r="G312" s="34">
        <v>0</v>
      </c>
      <c r="H312" s="34">
        <v>0</v>
      </c>
      <c r="I312" s="34">
        <v>0</v>
      </c>
      <c r="J312" s="34">
        <v>0</v>
      </c>
      <c r="K312" s="34">
        <v>0</v>
      </c>
      <c r="L312" s="34">
        <v>0</v>
      </c>
      <c r="M312" s="34">
        <v>0</v>
      </c>
      <c r="N312" s="31">
        <f t="shared" si="150"/>
        <v>0</v>
      </c>
    </row>
    <row r="313" spans="1:14" s="46" customFormat="1" x14ac:dyDescent="0.2">
      <c r="A313" s="43"/>
      <c r="B313" s="34"/>
      <c r="C313" s="34"/>
      <c r="D313" s="34"/>
      <c r="E313" s="34"/>
      <c r="F313" s="34"/>
      <c r="G313" s="34"/>
      <c r="H313" s="34"/>
      <c r="I313" s="34"/>
      <c r="J313" s="34"/>
      <c r="K313" s="34"/>
      <c r="L313" s="34"/>
      <c r="M313" s="34"/>
      <c r="N313" s="31"/>
    </row>
    <row r="314" spans="1:14" s="46" customFormat="1" x14ac:dyDescent="0.2">
      <c r="A314" s="47" t="s">
        <v>123</v>
      </c>
      <c r="B314" s="31">
        <f>B315+B318</f>
        <v>0</v>
      </c>
      <c r="C314" s="31">
        <f t="shared" ref="C314:M314" si="179">C315+C318</f>
        <v>0</v>
      </c>
      <c r="D314" s="31">
        <f t="shared" si="179"/>
        <v>0</v>
      </c>
      <c r="E314" s="31">
        <f t="shared" si="179"/>
        <v>0</v>
      </c>
      <c r="F314" s="31">
        <f t="shared" si="179"/>
        <v>0</v>
      </c>
      <c r="G314" s="31">
        <f t="shared" si="179"/>
        <v>0</v>
      </c>
      <c r="H314" s="31">
        <f t="shared" si="179"/>
        <v>0</v>
      </c>
      <c r="I314" s="31">
        <f t="shared" ref="I314" si="180">I315+I318</f>
        <v>0</v>
      </c>
      <c r="J314" s="31">
        <f t="shared" si="179"/>
        <v>0</v>
      </c>
      <c r="K314" s="31">
        <f t="shared" si="179"/>
        <v>0</v>
      </c>
      <c r="L314" s="31">
        <f t="shared" ref="L314" si="181">L315+L318</f>
        <v>0</v>
      </c>
      <c r="M314" s="31">
        <f t="shared" si="179"/>
        <v>0</v>
      </c>
      <c r="N314" s="31">
        <f t="shared" si="150"/>
        <v>0</v>
      </c>
    </row>
    <row r="315" spans="1:14" s="46" customFormat="1" x14ac:dyDescent="0.2">
      <c r="A315" s="47" t="s">
        <v>137</v>
      </c>
      <c r="B315" s="31">
        <f>B316+B317</f>
        <v>0</v>
      </c>
      <c r="C315" s="31">
        <f t="shared" ref="C315:M315" si="182">C316+C317</f>
        <v>0</v>
      </c>
      <c r="D315" s="31">
        <f t="shared" si="182"/>
        <v>0</v>
      </c>
      <c r="E315" s="31">
        <f t="shared" si="182"/>
        <v>0</v>
      </c>
      <c r="F315" s="31">
        <f t="shared" si="182"/>
        <v>0</v>
      </c>
      <c r="G315" s="31">
        <f t="shared" si="182"/>
        <v>0</v>
      </c>
      <c r="H315" s="31">
        <f t="shared" si="182"/>
        <v>0</v>
      </c>
      <c r="I315" s="31">
        <f t="shared" ref="I315" si="183">I316+I317</f>
        <v>0</v>
      </c>
      <c r="J315" s="31">
        <f t="shared" si="182"/>
        <v>0</v>
      </c>
      <c r="K315" s="31">
        <f t="shared" si="182"/>
        <v>0</v>
      </c>
      <c r="L315" s="31">
        <f t="shared" ref="L315" si="184">L316+L317</f>
        <v>0</v>
      </c>
      <c r="M315" s="31">
        <f t="shared" si="182"/>
        <v>0</v>
      </c>
      <c r="N315" s="31">
        <f t="shared" si="150"/>
        <v>0</v>
      </c>
    </row>
    <row r="316" spans="1:14" s="46" customFormat="1" x14ac:dyDescent="0.2">
      <c r="A316" s="43" t="s">
        <v>410</v>
      </c>
      <c r="B316" s="34">
        <v>0</v>
      </c>
      <c r="C316" s="34">
        <v>0</v>
      </c>
      <c r="D316" s="34">
        <v>0</v>
      </c>
      <c r="E316" s="34">
        <v>0</v>
      </c>
      <c r="F316" s="34">
        <v>0</v>
      </c>
      <c r="G316" s="34">
        <v>0</v>
      </c>
      <c r="H316" s="34">
        <v>0</v>
      </c>
      <c r="I316" s="34">
        <v>0</v>
      </c>
      <c r="J316" s="34">
        <v>0</v>
      </c>
      <c r="K316" s="34">
        <v>0</v>
      </c>
      <c r="L316" s="34">
        <v>0</v>
      </c>
      <c r="M316" s="34">
        <v>0</v>
      </c>
      <c r="N316" s="31">
        <f t="shared" si="150"/>
        <v>0</v>
      </c>
    </row>
    <row r="317" spans="1:14" s="46" customFormat="1" x14ac:dyDescent="0.2">
      <c r="A317" s="43" t="s">
        <v>411</v>
      </c>
      <c r="B317" s="34">
        <v>0</v>
      </c>
      <c r="C317" s="34">
        <v>0</v>
      </c>
      <c r="D317" s="34">
        <v>0</v>
      </c>
      <c r="E317" s="34">
        <v>0</v>
      </c>
      <c r="F317" s="34">
        <v>0</v>
      </c>
      <c r="G317" s="34">
        <v>0</v>
      </c>
      <c r="H317" s="34">
        <v>0</v>
      </c>
      <c r="I317" s="34">
        <v>0</v>
      </c>
      <c r="J317" s="34">
        <v>0</v>
      </c>
      <c r="K317" s="34">
        <v>0</v>
      </c>
      <c r="L317" s="34">
        <v>0</v>
      </c>
      <c r="M317" s="34">
        <v>0</v>
      </c>
      <c r="N317" s="31">
        <f t="shared" si="150"/>
        <v>0</v>
      </c>
    </row>
    <row r="318" spans="1:14" s="46" customFormat="1" x14ac:dyDescent="0.2">
      <c r="A318" s="47" t="s">
        <v>138</v>
      </c>
      <c r="B318" s="31">
        <f>B319+B320</f>
        <v>0</v>
      </c>
      <c r="C318" s="31">
        <f t="shared" ref="C318:M318" si="185">C319+C320</f>
        <v>0</v>
      </c>
      <c r="D318" s="31">
        <f t="shared" si="185"/>
        <v>0</v>
      </c>
      <c r="E318" s="31">
        <f t="shared" si="185"/>
        <v>0</v>
      </c>
      <c r="F318" s="31">
        <f t="shared" si="185"/>
        <v>0</v>
      </c>
      <c r="G318" s="31">
        <f t="shared" si="185"/>
        <v>0</v>
      </c>
      <c r="H318" s="31">
        <f t="shared" si="185"/>
        <v>0</v>
      </c>
      <c r="I318" s="31">
        <f t="shared" ref="I318" si="186">I319+I320</f>
        <v>0</v>
      </c>
      <c r="J318" s="31">
        <f t="shared" si="185"/>
        <v>0</v>
      </c>
      <c r="K318" s="31">
        <f t="shared" si="185"/>
        <v>0</v>
      </c>
      <c r="L318" s="31">
        <f t="shared" ref="L318" si="187">L319+L320</f>
        <v>0</v>
      </c>
      <c r="M318" s="31">
        <f t="shared" si="185"/>
        <v>0</v>
      </c>
      <c r="N318" s="31">
        <f t="shared" si="150"/>
        <v>0</v>
      </c>
    </row>
    <row r="319" spans="1:14" s="46" customFormat="1" x14ac:dyDescent="0.2">
      <c r="A319" s="43" t="s">
        <v>412</v>
      </c>
      <c r="B319" s="34">
        <v>0</v>
      </c>
      <c r="C319" s="34">
        <v>0</v>
      </c>
      <c r="D319" s="34">
        <v>0</v>
      </c>
      <c r="E319" s="34">
        <v>0</v>
      </c>
      <c r="F319" s="34">
        <v>0</v>
      </c>
      <c r="G319" s="34">
        <v>0</v>
      </c>
      <c r="H319" s="34">
        <v>0</v>
      </c>
      <c r="I319" s="34">
        <v>0</v>
      </c>
      <c r="J319" s="34">
        <v>0</v>
      </c>
      <c r="K319" s="34">
        <v>0</v>
      </c>
      <c r="L319" s="34">
        <v>0</v>
      </c>
      <c r="M319" s="34">
        <v>0</v>
      </c>
      <c r="N319" s="31">
        <f t="shared" si="150"/>
        <v>0</v>
      </c>
    </row>
    <row r="320" spans="1:14" s="46" customFormat="1" x14ac:dyDescent="0.2">
      <c r="A320" s="43" t="s">
        <v>413</v>
      </c>
      <c r="B320" s="34">
        <v>0</v>
      </c>
      <c r="C320" s="34">
        <v>0</v>
      </c>
      <c r="D320" s="34">
        <v>0</v>
      </c>
      <c r="E320" s="34">
        <v>0</v>
      </c>
      <c r="F320" s="34">
        <v>0</v>
      </c>
      <c r="G320" s="34">
        <v>0</v>
      </c>
      <c r="H320" s="34">
        <v>0</v>
      </c>
      <c r="I320" s="34">
        <v>0</v>
      </c>
      <c r="J320" s="34">
        <v>0</v>
      </c>
      <c r="K320" s="34">
        <v>0</v>
      </c>
      <c r="L320" s="34">
        <v>0</v>
      </c>
      <c r="M320" s="34">
        <v>0</v>
      </c>
      <c r="N320" s="31">
        <f t="shared" si="150"/>
        <v>0</v>
      </c>
    </row>
    <row r="321" spans="1:14" s="46" customFormat="1" x14ac:dyDescent="0.2">
      <c r="A321" s="43"/>
      <c r="B321" s="34"/>
      <c r="C321" s="34"/>
      <c r="D321" s="34"/>
      <c r="E321" s="34"/>
      <c r="F321" s="34"/>
      <c r="G321" s="34"/>
      <c r="H321" s="34"/>
      <c r="I321" s="34"/>
      <c r="J321" s="34"/>
      <c r="K321" s="34"/>
      <c r="M321" s="34"/>
      <c r="N321" s="31"/>
    </row>
    <row r="322" spans="1:14" s="46" customFormat="1" x14ac:dyDescent="0.2">
      <c r="A322" s="47" t="s">
        <v>124</v>
      </c>
      <c r="B322" s="31">
        <f>B323+B334</f>
        <v>0</v>
      </c>
      <c r="C322" s="31">
        <f t="shared" ref="C322:M322" si="188">C323+C334</f>
        <v>0</v>
      </c>
      <c r="D322" s="31">
        <f t="shared" si="188"/>
        <v>0</v>
      </c>
      <c r="E322" s="31">
        <f t="shared" si="188"/>
        <v>0</v>
      </c>
      <c r="F322" s="31">
        <f t="shared" si="188"/>
        <v>0</v>
      </c>
      <c r="G322" s="31">
        <f t="shared" si="188"/>
        <v>0</v>
      </c>
      <c r="H322" s="31">
        <f t="shared" si="188"/>
        <v>0</v>
      </c>
      <c r="I322" s="31">
        <f t="shared" ref="I322" si="189">I323+I334</f>
        <v>0</v>
      </c>
      <c r="J322" s="31">
        <f t="shared" si="188"/>
        <v>0</v>
      </c>
      <c r="K322" s="31">
        <f t="shared" si="188"/>
        <v>0</v>
      </c>
      <c r="L322" s="31">
        <f t="shared" ref="L322" si="190">L323+L334</f>
        <v>0</v>
      </c>
      <c r="M322" s="31">
        <f t="shared" si="188"/>
        <v>0</v>
      </c>
      <c r="N322" s="31">
        <f t="shared" si="150"/>
        <v>0</v>
      </c>
    </row>
    <row r="323" spans="1:14" s="46" customFormat="1" x14ac:dyDescent="0.2">
      <c r="A323" s="47" t="s">
        <v>139</v>
      </c>
      <c r="B323" s="31">
        <f>B324+B325+B330</f>
        <v>0</v>
      </c>
      <c r="C323" s="31">
        <f t="shared" ref="C323:M323" si="191">C324+C325+C330</f>
        <v>0</v>
      </c>
      <c r="D323" s="31">
        <f t="shared" si="191"/>
        <v>0</v>
      </c>
      <c r="E323" s="31">
        <f t="shared" si="191"/>
        <v>0</v>
      </c>
      <c r="F323" s="31">
        <f t="shared" si="191"/>
        <v>0</v>
      </c>
      <c r="G323" s="31">
        <f t="shared" si="191"/>
        <v>0</v>
      </c>
      <c r="H323" s="31">
        <f t="shared" si="191"/>
        <v>0</v>
      </c>
      <c r="I323" s="31">
        <f t="shared" ref="I323" si="192">I324+I325+I330</f>
        <v>0</v>
      </c>
      <c r="J323" s="31">
        <f t="shared" si="191"/>
        <v>0</v>
      </c>
      <c r="K323" s="31">
        <f t="shared" si="191"/>
        <v>0</v>
      </c>
      <c r="L323" s="31">
        <f t="shared" ref="L323" si="193">L324+L325+L330</f>
        <v>0</v>
      </c>
      <c r="M323" s="31">
        <f t="shared" si="191"/>
        <v>0</v>
      </c>
      <c r="N323" s="31">
        <f t="shared" si="150"/>
        <v>0</v>
      </c>
    </row>
    <row r="324" spans="1:14" s="46" customFormat="1" x14ac:dyDescent="0.2">
      <c r="A324" s="43" t="s">
        <v>414</v>
      </c>
      <c r="B324" s="34">
        <v>0</v>
      </c>
      <c r="C324" s="34">
        <v>0</v>
      </c>
      <c r="D324" s="34">
        <v>0</v>
      </c>
      <c r="E324" s="34">
        <v>0</v>
      </c>
      <c r="F324" s="34">
        <v>0</v>
      </c>
      <c r="G324" s="34">
        <v>0</v>
      </c>
      <c r="H324" s="34">
        <v>0</v>
      </c>
      <c r="I324" s="34">
        <v>0</v>
      </c>
      <c r="J324" s="34">
        <v>0</v>
      </c>
      <c r="K324" s="34">
        <v>0</v>
      </c>
      <c r="L324" s="34">
        <v>0</v>
      </c>
      <c r="M324" s="34">
        <v>0</v>
      </c>
      <c r="N324" s="31">
        <f t="shared" si="150"/>
        <v>0</v>
      </c>
    </row>
    <row r="325" spans="1:14" s="46" customFormat="1" x14ac:dyDescent="0.2">
      <c r="A325" s="47" t="s">
        <v>415</v>
      </c>
      <c r="B325" s="31">
        <f>B326+B327</f>
        <v>0</v>
      </c>
      <c r="C325" s="31">
        <f t="shared" ref="C325:M325" si="194">C326+C327</f>
        <v>0</v>
      </c>
      <c r="D325" s="31">
        <f t="shared" si="194"/>
        <v>0</v>
      </c>
      <c r="E325" s="31">
        <f t="shared" si="194"/>
        <v>0</v>
      </c>
      <c r="F325" s="31">
        <f t="shared" si="194"/>
        <v>0</v>
      </c>
      <c r="G325" s="31">
        <f t="shared" si="194"/>
        <v>0</v>
      </c>
      <c r="H325" s="31">
        <f t="shared" si="194"/>
        <v>0</v>
      </c>
      <c r="I325" s="31">
        <f t="shared" ref="I325" si="195">I326+I327</f>
        <v>0</v>
      </c>
      <c r="J325" s="31">
        <f t="shared" si="194"/>
        <v>0</v>
      </c>
      <c r="K325" s="31">
        <f t="shared" si="194"/>
        <v>0</v>
      </c>
      <c r="L325" s="31">
        <f t="shared" ref="L325" si="196">L326+L327</f>
        <v>0</v>
      </c>
      <c r="M325" s="31">
        <f t="shared" si="194"/>
        <v>0</v>
      </c>
      <c r="N325" s="31">
        <f t="shared" si="150"/>
        <v>0</v>
      </c>
    </row>
    <row r="326" spans="1:14" s="46" customFormat="1" x14ac:dyDescent="0.2">
      <c r="A326" s="43" t="s">
        <v>416</v>
      </c>
      <c r="B326" s="34">
        <v>0</v>
      </c>
      <c r="C326" s="34">
        <v>0</v>
      </c>
      <c r="D326" s="34">
        <v>0</v>
      </c>
      <c r="E326" s="34">
        <v>0</v>
      </c>
      <c r="F326" s="34">
        <v>0</v>
      </c>
      <c r="G326" s="34">
        <v>0</v>
      </c>
      <c r="H326" s="34">
        <v>0</v>
      </c>
      <c r="I326" s="34">
        <v>0</v>
      </c>
      <c r="J326" s="34">
        <v>0</v>
      </c>
      <c r="K326" s="34">
        <v>0</v>
      </c>
      <c r="L326" s="34">
        <v>0</v>
      </c>
      <c r="M326" s="34">
        <v>0</v>
      </c>
      <c r="N326" s="31">
        <f t="shared" si="150"/>
        <v>0</v>
      </c>
    </row>
    <row r="327" spans="1:14" s="46" customFormat="1" x14ac:dyDescent="0.2">
      <c r="A327" s="43" t="s">
        <v>417</v>
      </c>
      <c r="B327" s="31">
        <f>B328+B329</f>
        <v>0</v>
      </c>
      <c r="C327" s="31">
        <f t="shared" ref="C327:M327" si="197">C328+C329</f>
        <v>0</v>
      </c>
      <c r="D327" s="31">
        <f t="shared" si="197"/>
        <v>0</v>
      </c>
      <c r="E327" s="31">
        <f t="shared" si="197"/>
        <v>0</v>
      </c>
      <c r="F327" s="31">
        <f t="shared" si="197"/>
        <v>0</v>
      </c>
      <c r="G327" s="31">
        <f t="shared" si="197"/>
        <v>0</v>
      </c>
      <c r="H327" s="31">
        <f t="shared" si="197"/>
        <v>0</v>
      </c>
      <c r="I327" s="31">
        <f t="shared" ref="I327" si="198">I328+I329</f>
        <v>0</v>
      </c>
      <c r="J327" s="31">
        <f t="shared" si="197"/>
        <v>0</v>
      </c>
      <c r="K327" s="31">
        <f t="shared" si="197"/>
        <v>0</v>
      </c>
      <c r="L327" s="31">
        <f t="shared" ref="L327" si="199">L328+L329</f>
        <v>0</v>
      </c>
      <c r="M327" s="31">
        <f t="shared" si="197"/>
        <v>0</v>
      </c>
      <c r="N327" s="31">
        <f t="shared" si="150"/>
        <v>0</v>
      </c>
    </row>
    <row r="328" spans="1:14" s="46" customFormat="1" x14ac:dyDescent="0.2">
      <c r="A328" s="43" t="s">
        <v>418</v>
      </c>
      <c r="B328" s="34">
        <v>0</v>
      </c>
      <c r="C328" s="34">
        <v>0</v>
      </c>
      <c r="D328" s="34">
        <v>0</v>
      </c>
      <c r="E328" s="34">
        <v>0</v>
      </c>
      <c r="F328" s="34">
        <v>0</v>
      </c>
      <c r="G328" s="34">
        <v>0</v>
      </c>
      <c r="H328" s="34">
        <v>0</v>
      </c>
      <c r="I328" s="34">
        <v>0</v>
      </c>
      <c r="J328" s="34">
        <v>0</v>
      </c>
      <c r="K328" s="34">
        <v>0</v>
      </c>
      <c r="L328" s="34">
        <v>0</v>
      </c>
      <c r="M328" s="34">
        <v>0</v>
      </c>
      <c r="N328" s="31">
        <f t="shared" si="150"/>
        <v>0</v>
      </c>
    </row>
    <row r="329" spans="1:14" s="46" customFormat="1" x14ac:dyDescent="0.2">
      <c r="A329" s="43" t="s">
        <v>419</v>
      </c>
      <c r="B329" s="34">
        <v>0</v>
      </c>
      <c r="C329" s="34">
        <v>0</v>
      </c>
      <c r="D329" s="34">
        <v>0</v>
      </c>
      <c r="E329" s="34">
        <v>0</v>
      </c>
      <c r="F329" s="34">
        <v>0</v>
      </c>
      <c r="G329" s="34">
        <v>0</v>
      </c>
      <c r="H329" s="34">
        <v>0</v>
      </c>
      <c r="I329" s="34">
        <v>0</v>
      </c>
      <c r="J329" s="34">
        <v>0</v>
      </c>
      <c r="K329" s="34">
        <v>0</v>
      </c>
      <c r="L329" s="34">
        <v>0</v>
      </c>
      <c r="M329" s="34">
        <v>0</v>
      </c>
      <c r="N329" s="31">
        <f t="shared" si="150"/>
        <v>0</v>
      </c>
    </row>
    <row r="330" spans="1:14" s="46" customFormat="1" x14ac:dyDescent="0.2">
      <c r="A330" s="47" t="s">
        <v>420</v>
      </c>
      <c r="B330" s="31">
        <f>B331+B332+B333</f>
        <v>0</v>
      </c>
      <c r="C330" s="31">
        <f t="shared" ref="C330:M330" si="200">C331+C332+C333</f>
        <v>0</v>
      </c>
      <c r="D330" s="31">
        <f t="shared" si="200"/>
        <v>0</v>
      </c>
      <c r="E330" s="31">
        <f t="shared" si="200"/>
        <v>0</v>
      </c>
      <c r="F330" s="31">
        <f t="shared" si="200"/>
        <v>0</v>
      </c>
      <c r="G330" s="31">
        <f t="shared" si="200"/>
        <v>0</v>
      </c>
      <c r="H330" s="31">
        <f t="shared" si="200"/>
        <v>0</v>
      </c>
      <c r="I330" s="31">
        <f t="shared" ref="I330" si="201">I331+I332+I333</f>
        <v>0</v>
      </c>
      <c r="J330" s="31">
        <f t="shared" si="200"/>
        <v>0</v>
      </c>
      <c r="K330" s="31">
        <f t="shared" si="200"/>
        <v>0</v>
      </c>
      <c r="L330" s="31">
        <f t="shared" ref="L330" si="202">L331+L332+L333</f>
        <v>0</v>
      </c>
      <c r="M330" s="31">
        <f t="shared" si="200"/>
        <v>0</v>
      </c>
      <c r="N330" s="31">
        <f t="shared" si="150"/>
        <v>0</v>
      </c>
    </row>
    <row r="331" spans="1:14" s="46" customFormat="1" x14ac:dyDescent="0.2">
      <c r="A331" s="43" t="s">
        <v>421</v>
      </c>
      <c r="B331" s="34">
        <v>0</v>
      </c>
      <c r="C331" s="34">
        <v>0</v>
      </c>
      <c r="D331" s="34">
        <v>0</v>
      </c>
      <c r="E331" s="34">
        <v>0</v>
      </c>
      <c r="F331" s="34">
        <v>0</v>
      </c>
      <c r="G331" s="34">
        <v>0</v>
      </c>
      <c r="H331" s="34">
        <v>0</v>
      </c>
      <c r="I331" s="34">
        <v>0</v>
      </c>
      <c r="J331" s="34">
        <v>0</v>
      </c>
      <c r="K331" s="34">
        <v>0</v>
      </c>
      <c r="L331" s="34">
        <v>0</v>
      </c>
      <c r="M331" s="34">
        <v>0</v>
      </c>
      <c r="N331" s="31">
        <f t="shared" si="150"/>
        <v>0</v>
      </c>
    </row>
    <row r="332" spans="1:14" s="46" customFormat="1" x14ac:dyDescent="0.2">
      <c r="A332" s="43" t="s">
        <v>422</v>
      </c>
      <c r="B332" s="34">
        <v>0</v>
      </c>
      <c r="C332" s="34">
        <v>0</v>
      </c>
      <c r="D332" s="34">
        <v>0</v>
      </c>
      <c r="E332" s="34">
        <v>0</v>
      </c>
      <c r="F332" s="34">
        <v>0</v>
      </c>
      <c r="G332" s="34">
        <v>0</v>
      </c>
      <c r="H332" s="34">
        <v>0</v>
      </c>
      <c r="I332" s="34">
        <v>0</v>
      </c>
      <c r="J332" s="34">
        <v>0</v>
      </c>
      <c r="K332" s="34">
        <v>0</v>
      </c>
      <c r="L332" s="34">
        <v>0</v>
      </c>
      <c r="M332" s="34">
        <v>0</v>
      </c>
      <c r="N332" s="31">
        <f t="shared" si="150"/>
        <v>0</v>
      </c>
    </row>
    <row r="333" spans="1:14" s="46" customFormat="1" x14ac:dyDescent="0.2">
      <c r="A333" s="43" t="s">
        <v>423</v>
      </c>
      <c r="B333" s="34">
        <v>0</v>
      </c>
      <c r="C333" s="34">
        <v>0</v>
      </c>
      <c r="D333" s="34">
        <v>0</v>
      </c>
      <c r="E333" s="34">
        <v>0</v>
      </c>
      <c r="F333" s="34">
        <v>0</v>
      </c>
      <c r="G333" s="34">
        <v>0</v>
      </c>
      <c r="H333" s="34">
        <v>0</v>
      </c>
      <c r="I333" s="34">
        <v>0</v>
      </c>
      <c r="J333" s="34">
        <v>0</v>
      </c>
      <c r="K333" s="34">
        <v>0</v>
      </c>
      <c r="L333" s="34">
        <v>0</v>
      </c>
      <c r="M333" s="34">
        <v>0</v>
      </c>
      <c r="N333" s="31">
        <f t="shared" si="150"/>
        <v>0</v>
      </c>
    </row>
    <row r="334" spans="1:14" s="46" customFormat="1" x14ac:dyDescent="0.2">
      <c r="A334" s="43" t="s">
        <v>140</v>
      </c>
      <c r="B334" s="34">
        <v>0</v>
      </c>
      <c r="C334" s="34">
        <v>0</v>
      </c>
      <c r="D334" s="34">
        <v>0</v>
      </c>
      <c r="E334" s="34">
        <v>0</v>
      </c>
      <c r="F334" s="34">
        <v>0</v>
      </c>
      <c r="G334" s="34">
        <v>0</v>
      </c>
      <c r="H334" s="34">
        <v>0</v>
      </c>
      <c r="I334" s="34">
        <v>0</v>
      </c>
      <c r="J334" s="34">
        <v>0</v>
      </c>
      <c r="K334" s="34">
        <v>0</v>
      </c>
      <c r="L334" s="34">
        <v>0</v>
      </c>
      <c r="M334" s="34">
        <v>0</v>
      </c>
      <c r="N334" s="31">
        <f t="shared" si="150"/>
        <v>0</v>
      </c>
    </row>
    <row r="335" spans="1:14" s="46" customFormat="1" x14ac:dyDescent="0.2">
      <c r="A335" s="43"/>
      <c r="B335" s="32"/>
      <c r="C335" s="32"/>
      <c r="D335" s="32"/>
      <c r="E335" s="32"/>
      <c r="F335" s="32"/>
      <c r="G335" s="32"/>
      <c r="H335" s="32"/>
      <c r="I335" s="32"/>
      <c r="J335" s="32"/>
      <c r="K335" s="32"/>
      <c r="L335" s="32"/>
      <c r="M335" s="32"/>
      <c r="N335" s="31"/>
    </row>
    <row r="336" spans="1:14" s="46" customFormat="1" x14ac:dyDescent="0.2">
      <c r="A336" s="47" t="s">
        <v>125</v>
      </c>
      <c r="B336" s="31">
        <f>B337+B338</f>
        <v>0</v>
      </c>
      <c r="C336" s="31">
        <f t="shared" ref="C336:M336" si="203">C337+C338</f>
        <v>0</v>
      </c>
      <c r="D336" s="31">
        <f t="shared" si="203"/>
        <v>0</v>
      </c>
      <c r="E336" s="31">
        <f t="shared" si="203"/>
        <v>1</v>
      </c>
      <c r="F336" s="31">
        <f t="shared" si="203"/>
        <v>0</v>
      </c>
      <c r="G336" s="31">
        <f t="shared" si="203"/>
        <v>0</v>
      </c>
      <c r="H336" s="31">
        <f t="shared" si="203"/>
        <v>1</v>
      </c>
      <c r="I336" s="31">
        <f t="shared" ref="I336" si="204">I337+I338</f>
        <v>1</v>
      </c>
      <c r="J336" s="31">
        <f t="shared" si="203"/>
        <v>0</v>
      </c>
      <c r="K336" s="31">
        <f t="shared" si="203"/>
        <v>0</v>
      </c>
      <c r="L336" s="31">
        <f t="shared" ref="L336" si="205">L337+L338</f>
        <v>0</v>
      </c>
      <c r="M336" s="31">
        <f t="shared" si="203"/>
        <v>0</v>
      </c>
      <c r="N336" s="31">
        <f t="shared" si="150"/>
        <v>3</v>
      </c>
    </row>
    <row r="337" spans="1:14" s="46" customFormat="1" x14ac:dyDescent="0.2">
      <c r="A337" s="43" t="s">
        <v>424</v>
      </c>
      <c r="B337" s="34">
        <v>0</v>
      </c>
      <c r="C337" s="34">
        <v>0</v>
      </c>
      <c r="D337" s="34">
        <v>0</v>
      </c>
      <c r="E337" s="34">
        <v>0</v>
      </c>
      <c r="F337" s="34">
        <v>0</v>
      </c>
      <c r="G337" s="34">
        <v>0</v>
      </c>
      <c r="H337" s="34">
        <v>0</v>
      </c>
      <c r="I337" s="34">
        <v>0</v>
      </c>
      <c r="J337" s="34">
        <v>0</v>
      </c>
      <c r="K337" s="34">
        <v>0</v>
      </c>
      <c r="L337" s="34">
        <v>0</v>
      </c>
      <c r="M337" s="34">
        <v>0</v>
      </c>
      <c r="N337" s="31">
        <f t="shared" si="150"/>
        <v>0</v>
      </c>
    </row>
    <row r="338" spans="1:14" s="46" customFormat="1" x14ac:dyDescent="0.2">
      <c r="A338" s="43" t="s">
        <v>425</v>
      </c>
      <c r="B338" s="34">
        <v>0</v>
      </c>
      <c r="C338" s="34">
        <v>0</v>
      </c>
      <c r="D338" s="34">
        <v>0</v>
      </c>
      <c r="E338" s="34">
        <v>1</v>
      </c>
      <c r="F338" s="34">
        <v>0</v>
      </c>
      <c r="G338" s="34">
        <v>0</v>
      </c>
      <c r="H338" s="34">
        <v>1</v>
      </c>
      <c r="I338" s="34">
        <v>1</v>
      </c>
      <c r="J338" s="34">
        <v>0</v>
      </c>
      <c r="K338" s="34">
        <v>0</v>
      </c>
      <c r="L338" s="34">
        <v>0</v>
      </c>
      <c r="M338" s="34">
        <v>0</v>
      </c>
      <c r="N338" s="31">
        <f t="shared" si="150"/>
        <v>3</v>
      </c>
    </row>
    <row r="339" spans="1:14" s="46" customFormat="1" x14ac:dyDescent="0.2">
      <c r="A339" s="43"/>
      <c r="B339" s="34"/>
      <c r="C339" s="34"/>
      <c r="D339" s="34"/>
      <c r="E339" s="34"/>
      <c r="F339" s="34"/>
      <c r="G339" s="34"/>
      <c r="H339" s="34"/>
      <c r="I339" s="34"/>
      <c r="J339" s="34"/>
      <c r="K339" s="34"/>
      <c r="L339" s="34"/>
      <c r="M339" s="34"/>
      <c r="N339" s="31"/>
    </row>
    <row r="340" spans="1:14" s="46" customFormat="1" x14ac:dyDescent="0.2">
      <c r="A340" s="47" t="s">
        <v>109</v>
      </c>
      <c r="B340" s="31">
        <f>B341+B342</f>
        <v>0</v>
      </c>
      <c r="C340" s="31">
        <f t="shared" ref="C340:M340" si="206">C341+C342</f>
        <v>0</v>
      </c>
      <c r="D340" s="31">
        <f t="shared" si="206"/>
        <v>0</v>
      </c>
      <c r="E340" s="31">
        <f t="shared" si="206"/>
        <v>0</v>
      </c>
      <c r="F340" s="31">
        <f t="shared" si="206"/>
        <v>0</v>
      </c>
      <c r="G340" s="31">
        <f t="shared" si="206"/>
        <v>0</v>
      </c>
      <c r="H340" s="31">
        <f t="shared" si="206"/>
        <v>0</v>
      </c>
      <c r="I340" s="31">
        <f t="shared" ref="I340" si="207">I341+I342</f>
        <v>0</v>
      </c>
      <c r="J340" s="31">
        <f t="shared" si="206"/>
        <v>0</v>
      </c>
      <c r="K340" s="31">
        <f t="shared" si="206"/>
        <v>0</v>
      </c>
      <c r="L340" s="31">
        <f t="shared" ref="L340" si="208">L341+L342</f>
        <v>0</v>
      </c>
      <c r="M340" s="31">
        <f t="shared" si="206"/>
        <v>0</v>
      </c>
      <c r="N340" s="31">
        <f t="shared" ref="N340:N396" si="209">SUM(B340:M340)</f>
        <v>0</v>
      </c>
    </row>
    <row r="341" spans="1:14" s="46" customFormat="1" x14ac:dyDescent="0.2">
      <c r="A341" s="43" t="s">
        <v>426</v>
      </c>
      <c r="B341" s="34">
        <v>0</v>
      </c>
      <c r="C341" s="34">
        <v>0</v>
      </c>
      <c r="D341" s="34">
        <v>0</v>
      </c>
      <c r="E341" s="34">
        <v>0</v>
      </c>
      <c r="F341" s="34">
        <v>0</v>
      </c>
      <c r="G341" s="34">
        <v>0</v>
      </c>
      <c r="H341" s="34">
        <v>0</v>
      </c>
      <c r="I341" s="34">
        <v>0</v>
      </c>
      <c r="J341" s="34">
        <v>0</v>
      </c>
      <c r="K341" s="34">
        <v>0</v>
      </c>
      <c r="L341" s="34">
        <v>0</v>
      </c>
      <c r="M341" s="34">
        <v>0</v>
      </c>
      <c r="N341" s="31">
        <f t="shared" si="209"/>
        <v>0</v>
      </c>
    </row>
    <row r="342" spans="1:14" s="46" customFormat="1" x14ac:dyDescent="0.2">
      <c r="A342" s="51" t="s">
        <v>427</v>
      </c>
      <c r="B342" s="34">
        <v>0</v>
      </c>
      <c r="C342" s="34">
        <v>0</v>
      </c>
      <c r="D342" s="34">
        <v>0</v>
      </c>
      <c r="E342" s="34">
        <v>0</v>
      </c>
      <c r="F342" s="34">
        <v>0</v>
      </c>
      <c r="G342" s="34">
        <v>0</v>
      </c>
      <c r="H342" s="34">
        <v>0</v>
      </c>
      <c r="I342" s="34">
        <v>0</v>
      </c>
      <c r="J342" s="34">
        <v>0</v>
      </c>
      <c r="K342" s="34">
        <v>0</v>
      </c>
      <c r="L342" s="34">
        <v>0</v>
      </c>
      <c r="M342" s="34">
        <v>0</v>
      </c>
      <c r="N342" s="31">
        <f t="shared" si="209"/>
        <v>0</v>
      </c>
    </row>
    <row r="343" spans="1:14" s="46" customFormat="1" x14ac:dyDescent="0.2">
      <c r="A343" s="43" t="s">
        <v>428</v>
      </c>
      <c r="B343" s="34">
        <v>0</v>
      </c>
      <c r="C343" s="34">
        <v>0</v>
      </c>
      <c r="D343" s="34">
        <v>0</v>
      </c>
      <c r="E343" s="34">
        <v>0</v>
      </c>
      <c r="F343" s="34">
        <v>0</v>
      </c>
      <c r="G343" s="34">
        <v>0</v>
      </c>
      <c r="H343" s="34">
        <v>0</v>
      </c>
      <c r="I343" s="34">
        <v>0</v>
      </c>
      <c r="J343" s="34">
        <v>0</v>
      </c>
      <c r="K343" s="34">
        <v>0</v>
      </c>
      <c r="L343" s="34">
        <v>0</v>
      </c>
      <c r="M343" s="34">
        <v>0</v>
      </c>
      <c r="N343" s="31">
        <f t="shared" si="209"/>
        <v>0</v>
      </c>
    </row>
    <row r="344" spans="1:14" s="46" customFormat="1" x14ac:dyDescent="0.2">
      <c r="A344" s="43" t="s">
        <v>429</v>
      </c>
      <c r="B344" s="34">
        <v>0</v>
      </c>
      <c r="C344" s="34">
        <v>0</v>
      </c>
      <c r="D344" s="34">
        <v>0</v>
      </c>
      <c r="E344" s="34">
        <v>0</v>
      </c>
      <c r="F344" s="34">
        <v>0</v>
      </c>
      <c r="G344" s="34">
        <v>0</v>
      </c>
      <c r="H344" s="34">
        <v>0</v>
      </c>
      <c r="I344" s="34">
        <v>0</v>
      </c>
      <c r="J344" s="34">
        <v>0</v>
      </c>
      <c r="K344" s="34">
        <v>0</v>
      </c>
      <c r="L344" s="34">
        <v>0</v>
      </c>
      <c r="M344" s="34">
        <v>0</v>
      </c>
      <c r="N344" s="31">
        <f t="shared" si="209"/>
        <v>0</v>
      </c>
    </row>
    <row r="345" spans="1:14" s="46" customFormat="1" x14ac:dyDescent="0.2">
      <c r="A345" s="43"/>
      <c r="B345" s="34"/>
      <c r="C345" s="34"/>
      <c r="D345" s="34"/>
      <c r="E345" s="34"/>
      <c r="F345" s="34"/>
      <c r="G345" s="34"/>
      <c r="H345" s="34"/>
      <c r="I345" s="34"/>
      <c r="J345" s="34"/>
      <c r="K345" s="34"/>
      <c r="L345" s="34"/>
      <c r="M345" s="34"/>
      <c r="N345" s="31"/>
    </row>
    <row r="346" spans="1:14" s="46" customFormat="1" x14ac:dyDescent="0.2">
      <c r="A346" s="47" t="s">
        <v>110</v>
      </c>
      <c r="B346" s="31">
        <f>B347+B350+B351</f>
        <v>0</v>
      </c>
      <c r="C346" s="31">
        <f t="shared" ref="C346:M346" si="210">C347+C350+C351</f>
        <v>0</v>
      </c>
      <c r="D346" s="31">
        <f t="shared" si="210"/>
        <v>0</v>
      </c>
      <c r="E346" s="31">
        <f t="shared" si="210"/>
        <v>0</v>
      </c>
      <c r="F346" s="31">
        <f t="shared" si="210"/>
        <v>0</v>
      </c>
      <c r="G346" s="31">
        <f t="shared" si="210"/>
        <v>0</v>
      </c>
      <c r="H346" s="31">
        <f t="shared" si="210"/>
        <v>0</v>
      </c>
      <c r="I346" s="31">
        <f t="shared" ref="I346" si="211">I347+I350+I351</f>
        <v>0</v>
      </c>
      <c r="J346" s="31">
        <f t="shared" si="210"/>
        <v>0</v>
      </c>
      <c r="K346" s="31">
        <f t="shared" si="210"/>
        <v>0</v>
      </c>
      <c r="L346" s="31">
        <f t="shared" ref="L346" si="212">L347+L350+L351</f>
        <v>0</v>
      </c>
      <c r="M346" s="31">
        <f t="shared" si="210"/>
        <v>1</v>
      </c>
      <c r="N346" s="31">
        <f t="shared" si="209"/>
        <v>1</v>
      </c>
    </row>
    <row r="347" spans="1:14" s="46" customFormat="1" x14ac:dyDescent="0.2">
      <c r="A347" s="43" t="s">
        <v>430</v>
      </c>
      <c r="B347" s="31">
        <f>B348+B349</f>
        <v>0</v>
      </c>
      <c r="C347" s="31">
        <f t="shared" ref="C347:M347" si="213">C348+C349</f>
        <v>0</v>
      </c>
      <c r="D347" s="31">
        <f t="shared" si="213"/>
        <v>0</v>
      </c>
      <c r="E347" s="31">
        <f t="shared" si="213"/>
        <v>0</v>
      </c>
      <c r="F347" s="31">
        <f t="shared" si="213"/>
        <v>0</v>
      </c>
      <c r="G347" s="31">
        <f t="shared" si="213"/>
        <v>0</v>
      </c>
      <c r="H347" s="31">
        <f t="shared" si="213"/>
        <v>0</v>
      </c>
      <c r="I347" s="31">
        <f t="shared" ref="I347" si="214">I348+I349</f>
        <v>0</v>
      </c>
      <c r="J347" s="31">
        <f t="shared" si="213"/>
        <v>0</v>
      </c>
      <c r="K347" s="31">
        <f t="shared" si="213"/>
        <v>0</v>
      </c>
      <c r="L347" s="31">
        <f t="shared" ref="L347" si="215">L348+L349</f>
        <v>0</v>
      </c>
      <c r="M347" s="31">
        <f t="shared" si="213"/>
        <v>1</v>
      </c>
      <c r="N347" s="31">
        <f t="shared" si="209"/>
        <v>1</v>
      </c>
    </row>
    <row r="348" spans="1:14" s="46" customFormat="1" x14ac:dyDescent="0.2">
      <c r="A348" s="43" t="s">
        <v>431</v>
      </c>
      <c r="B348" s="34">
        <v>0</v>
      </c>
      <c r="C348" s="34">
        <v>0</v>
      </c>
      <c r="D348" s="34">
        <v>0</v>
      </c>
      <c r="E348" s="34">
        <v>0</v>
      </c>
      <c r="F348" s="34">
        <v>0</v>
      </c>
      <c r="G348" s="34">
        <v>0</v>
      </c>
      <c r="H348" s="34">
        <v>0</v>
      </c>
      <c r="I348" s="34">
        <v>0</v>
      </c>
      <c r="J348" s="34">
        <v>0</v>
      </c>
      <c r="K348" s="34">
        <v>0</v>
      </c>
      <c r="L348" s="34">
        <v>0</v>
      </c>
      <c r="M348" s="34">
        <v>1</v>
      </c>
      <c r="N348" s="31">
        <f t="shared" si="209"/>
        <v>1</v>
      </c>
    </row>
    <row r="349" spans="1:14" s="46" customFormat="1" x14ac:dyDescent="0.2">
      <c r="A349" s="43" t="s">
        <v>432</v>
      </c>
      <c r="B349" s="34">
        <v>0</v>
      </c>
      <c r="C349" s="34">
        <v>0</v>
      </c>
      <c r="D349" s="34">
        <v>0</v>
      </c>
      <c r="E349" s="34">
        <v>0</v>
      </c>
      <c r="F349" s="34">
        <v>0</v>
      </c>
      <c r="G349" s="34">
        <v>0</v>
      </c>
      <c r="H349" s="34">
        <v>0</v>
      </c>
      <c r="I349" s="34">
        <v>0</v>
      </c>
      <c r="J349" s="34">
        <v>0</v>
      </c>
      <c r="K349" s="34">
        <v>0</v>
      </c>
      <c r="L349" s="34">
        <v>0</v>
      </c>
      <c r="M349" s="34">
        <v>0</v>
      </c>
      <c r="N349" s="31">
        <f t="shared" si="209"/>
        <v>0</v>
      </c>
    </row>
    <row r="350" spans="1:14" s="46" customFormat="1" x14ac:dyDescent="0.2">
      <c r="A350" s="43" t="s">
        <v>433</v>
      </c>
      <c r="B350" s="34">
        <v>0</v>
      </c>
      <c r="C350" s="34">
        <v>0</v>
      </c>
      <c r="D350" s="34">
        <v>0</v>
      </c>
      <c r="E350" s="34">
        <v>0</v>
      </c>
      <c r="F350" s="34">
        <v>0</v>
      </c>
      <c r="G350" s="34">
        <v>0</v>
      </c>
      <c r="H350" s="34">
        <v>0</v>
      </c>
      <c r="I350" s="34">
        <v>0</v>
      </c>
      <c r="J350" s="34">
        <v>0</v>
      </c>
      <c r="K350" s="34">
        <v>0</v>
      </c>
      <c r="L350" s="34">
        <v>0</v>
      </c>
      <c r="M350" s="34">
        <v>0</v>
      </c>
      <c r="N350" s="31">
        <f t="shared" si="209"/>
        <v>0</v>
      </c>
    </row>
    <row r="351" spans="1:14" s="46" customFormat="1" x14ac:dyDescent="0.2">
      <c r="A351" s="43" t="s">
        <v>434</v>
      </c>
      <c r="B351" s="34">
        <v>0</v>
      </c>
      <c r="C351" s="34">
        <v>0</v>
      </c>
      <c r="D351" s="34">
        <v>0</v>
      </c>
      <c r="E351" s="34">
        <v>0</v>
      </c>
      <c r="F351" s="34">
        <v>0</v>
      </c>
      <c r="G351" s="34">
        <v>0</v>
      </c>
      <c r="H351" s="34">
        <v>0</v>
      </c>
      <c r="I351" s="34">
        <v>0</v>
      </c>
      <c r="J351" s="34">
        <v>0</v>
      </c>
      <c r="K351" s="34">
        <v>0</v>
      </c>
      <c r="L351" s="34">
        <v>0</v>
      </c>
      <c r="M351" s="34">
        <v>0</v>
      </c>
      <c r="N351" s="31">
        <f t="shared" si="209"/>
        <v>0</v>
      </c>
    </row>
    <row r="352" spans="1:14" s="46" customFormat="1" x14ac:dyDescent="0.2">
      <c r="A352" s="43"/>
      <c r="B352" s="34"/>
      <c r="C352" s="34"/>
      <c r="D352" s="34"/>
      <c r="E352" s="34"/>
      <c r="F352" s="34"/>
      <c r="G352" s="34"/>
      <c r="H352" s="34"/>
      <c r="I352" s="34"/>
      <c r="J352" s="34"/>
      <c r="K352" s="34"/>
      <c r="L352" s="34"/>
      <c r="M352" s="34"/>
      <c r="N352" s="31"/>
    </row>
    <row r="353" spans="1:14" s="46" customFormat="1" x14ac:dyDescent="0.2">
      <c r="A353" s="47" t="s">
        <v>111</v>
      </c>
      <c r="B353" s="31">
        <f>SUM(B354:B358)</f>
        <v>0</v>
      </c>
      <c r="C353" s="31">
        <f t="shared" ref="C353:M353" si="216">SUM(C354:C358)</f>
        <v>0</v>
      </c>
      <c r="D353" s="31">
        <f t="shared" si="216"/>
        <v>0</v>
      </c>
      <c r="E353" s="31">
        <f t="shared" si="216"/>
        <v>0</v>
      </c>
      <c r="F353" s="31">
        <f t="shared" si="216"/>
        <v>0</v>
      </c>
      <c r="G353" s="31">
        <f t="shared" si="216"/>
        <v>0</v>
      </c>
      <c r="H353" s="31">
        <f t="shared" si="216"/>
        <v>0</v>
      </c>
      <c r="I353" s="31">
        <f t="shared" ref="I353" si="217">SUM(I354:I358)</f>
        <v>0</v>
      </c>
      <c r="J353" s="31">
        <f t="shared" si="216"/>
        <v>0</v>
      </c>
      <c r="K353" s="31">
        <f t="shared" si="216"/>
        <v>0</v>
      </c>
      <c r="L353" s="31">
        <f t="shared" ref="L353" si="218">SUM(L354:L358)</f>
        <v>0</v>
      </c>
      <c r="M353" s="31">
        <f t="shared" si="216"/>
        <v>0</v>
      </c>
      <c r="N353" s="31">
        <f t="shared" si="209"/>
        <v>0</v>
      </c>
    </row>
    <row r="354" spans="1:14" s="46" customFormat="1" x14ac:dyDescent="0.2">
      <c r="A354" s="43" t="s">
        <v>435</v>
      </c>
      <c r="B354" s="34">
        <v>0</v>
      </c>
      <c r="C354" s="34">
        <v>0</v>
      </c>
      <c r="D354" s="34">
        <v>0</v>
      </c>
      <c r="E354" s="34">
        <v>0</v>
      </c>
      <c r="F354" s="34">
        <v>0</v>
      </c>
      <c r="G354" s="34">
        <v>0</v>
      </c>
      <c r="H354" s="34">
        <v>0</v>
      </c>
      <c r="I354" s="34">
        <v>0</v>
      </c>
      <c r="J354" s="34">
        <v>0</v>
      </c>
      <c r="K354" s="34">
        <v>0</v>
      </c>
      <c r="L354" s="34">
        <v>0</v>
      </c>
      <c r="M354" s="34">
        <v>0</v>
      </c>
      <c r="N354" s="31">
        <f t="shared" si="209"/>
        <v>0</v>
      </c>
    </row>
    <row r="355" spans="1:14" s="46" customFormat="1" x14ac:dyDescent="0.2">
      <c r="A355" s="43" t="s">
        <v>436</v>
      </c>
      <c r="B355" s="34">
        <v>0</v>
      </c>
      <c r="C355" s="34">
        <v>0</v>
      </c>
      <c r="D355" s="34">
        <v>0</v>
      </c>
      <c r="E355" s="34">
        <v>0</v>
      </c>
      <c r="F355" s="34">
        <v>0</v>
      </c>
      <c r="G355" s="34">
        <v>0</v>
      </c>
      <c r="H355" s="34">
        <v>0</v>
      </c>
      <c r="I355" s="34">
        <v>0</v>
      </c>
      <c r="J355" s="34">
        <v>0</v>
      </c>
      <c r="K355" s="34">
        <v>0</v>
      </c>
      <c r="L355" s="34">
        <v>0</v>
      </c>
      <c r="M355" s="34">
        <v>0</v>
      </c>
      <c r="N355" s="31">
        <f t="shared" si="209"/>
        <v>0</v>
      </c>
    </row>
    <row r="356" spans="1:14" s="46" customFormat="1" x14ac:dyDescent="0.2">
      <c r="A356" s="43" t="s">
        <v>437</v>
      </c>
      <c r="B356" s="34">
        <v>0</v>
      </c>
      <c r="C356" s="34">
        <v>0</v>
      </c>
      <c r="D356" s="34">
        <v>0</v>
      </c>
      <c r="E356" s="34">
        <v>0</v>
      </c>
      <c r="F356" s="34">
        <v>0</v>
      </c>
      <c r="G356" s="34">
        <v>0</v>
      </c>
      <c r="H356" s="34">
        <v>0</v>
      </c>
      <c r="I356" s="34">
        <v>0</v>
      </c>
      <c r="J356" s="34">
        <v>0</v>
      </c>
      <c r="K356" s="34">
        <v>0</v>
      </c>
      <c r="L356" s="34">
        <v>0</v>
      </c>
      <c r="M356" s="34">
        <v>0</v>
      </c>
      <c r="N356" s="31">
        <f t="shared" si="209"/>
        <v>0</v>
      </c>
    </row>
    <row r="357" spans="1:14" s="46" customFormat="1" x14ac:dyDescent="0.2">
      <c r="A357" s="43" t="s">
        <v>438</v>
      </c>
      <c r="B357" s="34">
        <v>0</v>
      </c>
      <c r="C357" s="34">
        <v>0</v>
      </c>
      <c r="D357" s="34">
        <v>0</v>
      </c>
      <c r="E357" s="34">
        <v>0</v>
      </c>
      <c r="F357" s="34">
        <v>0</v>
      </c>
      <c r="G357" s="34">
        <v>0</v>
      </c>
      <c r="H357" s="34">
        <v>0</v>
      </c>
      <c r="I357" s="34">
        <v>0</v>
      </c>
      <c r="J357" s="34">
        <v>0</v>
      </c>
      <c r="K357" s="34">
        <v>0</v>
      </c>
      <c r="L357" s="34">
        <v>0</v>
      </c>
      <c r="M357" s="34">
        <v>0</v>
      </c>
      <c r="N357" s="31">
        <f t="shared" si="209"/>
        <v>0</v>
      </c>
    </row>
    <row r="358" spans="1:14" s="46" customFormat="1" x14ac:dyDescent="0.2">
      <c r="A358" s="43" t="s">
        <v>439</v>
      </c>
      <c r="B358" s="34">
        <v>0</v>
      </c>
      <c r="C358" s="34">
        <v>0</v>
      </c>
      <c r="D358" s="34">
        <v>0</v>
      </c>
      <c r="E358" s="34">
        <v>0</v>
      </c>
      <c r="F358" s="34">
        <v>0</v>
      </c>
      <c r="G358" s="34">
        <v>0</v>
      </c>
      <c r="H358" s="34">
        <v>0</v>
      </c>
      <c r="I358" s="34">
        <v>0</v>
      </c>
      <c r="J358" s="34">
        <v>0</v>
      </c>
      <c r="K358" s="34">
        <v>0</v>
      </c>
      <c r="L358" s="34">
        <v>0</v>
      </c>
      <c r="M358" s="34">
        <v>0</v>
      </c>
      <c r="N358" s="31">
        <f t="shared" si="209"/>
        <v>0</v>
      </c>
    </row>
    <row r="359" spans="1:14" s="46" customFormat="1" x14ac:dyDescent="0.2">
      <c r="A359" s="43"/>
      <c r="B359" s="34"/>
      <c r="C359" s="34"/>
      <c r="D359" s="34"/>
      <c r="E359" s="34"/>
      <c r="F359" s="34"/>
      <c r="G359" s="34"/>
      <c r="H359" s="34"/>
      <c r="I359" s="34"/>
      <c r="J359" s="34"/>
      <c r="K359" s="34"/>
      <c r="M359" s="34"/>
      <c r="N359" s="31"/>
    </row>
    <row r="360" spans="1:14" s="46" customFormat="1" x14ac:dyDescent="0.2">
      <c r="A360" s="47" t="s">
        <v>112</v>
      </c>
      <c r="B360" s="31">
        <f>SUM(B361:B365)</f>
        <v>0</v>
      </c>
      <c r="C360" s="31">
        <f t="shared" ref="C360:M360" si="219">SUM(C361:C365)</f>
        <v>0</v>
      </c>
      <c r="D360" s="31">
        <f t="shared" si="219"/>
        <v>0</v>
      </c>
      <c r="E360" s="31">
        <f t="shared" si="219"/>
        <v>0</v>
      </c>
      <c r="F360" s="31">
        <f t="shared" si="219"/>
        <v>0</v>
      </c>
      <c r="G360" s="31">
        <f t="shared" si="219"/>
        <v>0</v>
      </c>
      <c r="H360" s="31">
        <f t="shared" si="219"/>
        <v>0</v>
      </c>
      <c r="I360" s="31">
        <f t="shared" ref="I360" si="220">SUM(I361:I365)</f>
        <v>0</v>
      </c>
      <c r="J360" s="31">
        <f t="shared" si="219"/>
        <v>0</v>
      </c>
      <c r="K360" s="31">
        <f t="shared" si="219"/>
        <v>0</v>
      </c>
      <c r="L360" s="31">
        <f t="shared" ref="L360" si="221">SUM(L361:L365)</f>
        <v>0</v>
      </c>
      <c r="M360" s="31">
        <f t="shared" si="219"/>
        <v>0</v>
      </c>
      <c r="N360" s="31">
        <f t="shared" si="209"/>
        <v>0</v>
      </c>
    </row>
    <row r="361" spans="1:14" s="46" customFormat="1" x14ac:dyDescent="0.2">
      <c r="A361" s="43" t="s">
        <v>440</v>
      </c>
      <c r="B361" s="34">
        <v>0</v>
      </c>
      <c r="C361" s="34">
        <v>0</v>
      </c>
      <c r="D361" s="34">
        <v>0</v>
      </c>
      <c r="E361" s="34">
        <v>0</v>
      </c>
      <c r="F361" s="34">
        <v>0</v>
      </c>
      <c r="G361" s="34">
        <v>0</v>
      </c>
      <c r="H361" s="34">
        <v>0</v>
      </c>
      <c r="I361" s="34">
        <v>0</v>
      </c>
      <c r="J361" s="34">
        <v>0</v>
      </c>
      <c r="K361" s="34">
        <v>0</v>
      </c>
      <c r="L361" s="34">
        <v>0</v>
      </c>
      <c r="M361" s="34">
        <v>0</v>
      </c>
      <c r="N361" s="31">
        <f t="shared" si="209"/>
        <v>0</v>
      </c>
    </row>
    <row r="362" spans="1:14" s="46" customFormat="1" x14ac:dyDescent="0.2">
      <c r="A362" s="43" t="s">
        <v>441</v>
      </c>
      <c r="B362" s="34">
        <v>0</v>
      </c>
      <c r="C362" s="34">
        <v>0</v>
      </c>
      <c r="D362" s="34">
        <v>0</v>
      </c>
      <c r="E362" s="34">
        <v>0</v>
      </c>
      <c r="F362" s="34">
        <v>0</v>
      </c>
      <c r="G362" s="34">
        <v>0</v>
      </c>
      <c r="H362" s="34">
        <v>0</v>
      </c>
      <c r="I362" s="34">
        <v>0</v>
      </c>
      <c r="J362" s="34">
        <v>0</v>
      </c>
      <c r="K362" s="34">
        <v>0</v>
      </c>
      <c r="L362" s="34">
        <v>0</v>
      </c>
      <c r="M362" s="34">
        <v>0</v>
      </c>
      <c r="N362" s="31">
        <f t="shared" si="209"/>
        <v>0</v>
      </c>
    </row>
    <row r="363" spans="1:14" s="46" customFormat="1" x14ac:dyDescent="0.2">
      <c r="A363" s="43" t="s">
        <v>442</v>
      </c>
      <c r="B363" s="34">
        <v>0</v>
      </c>
      <c r="C363" s="34">
        <v>0</v>
      </c>
      <c r="D363" s="34">
        <v>0</v>
      </c>
      <c r="E363" s="34">
        <v>0</v>
      </c>
      <c r="F363" s="34">
        <v>0</v>
      </c>
      <c r="G363" s="34">
        <v>0</v>
      </c>
      <c r="H363" s="34">
        <v>0</v>
      </c>
      <c r="I363" s="34">
        <v>0</v>
      </c>
      <c r="J363" s="34">
        <v>0</v>
      </c>
      <c r="K363" s="34">
        <v>0</v>
      </c>
      <c r="L363" s="34">
        <v>0</v>
      </c>
      <c r="M363" s="34">
        <v>0</v>
      </c>
      <c r="N363" s="31">
        <f t="shared" si="209"/>
        <v>0</v>
      </c>
    </row>
    <row r="364" spans="1:14" s="46" customFormat="1" x14ac:dyDescent="0.2">
      <c r="A364" s="43" t="s">
        <v>443</v>
      </c>
      <c r="B364" s="34">
        <v>0</v>
      </c>
      <c r="C364" s="34">
        <v>0</v>
      </c>
      <c r="D364" s="34">
        <v>0</v>
      </c>
      <c r="E364" s="34">
        <v>0</v>
      </c>
      <c r="F364" s="34">
        <v>0</v>
      </c>
      <c r="G364" s="34">
        <v>0</v>
      </c>
      <c r="H364" s="34">
        <v>0</v>
      </c>
      <c r="I364" s="34">
        <v>0</v>
      </c>
      <c r="J364" s="34">
        <v>0</v>
      </c>
      <c r="K364" s="34">
        <v>0</v>
      </c>
      <c r="L364" s="34">
        <v>0</v>
      </c>
      <c r="M364" s="34">
        <v>0</v>
      </c>
      <c r="N364" s="31">
        <f t="shared" si="209"/>
        <v>0</v>
      </c>
    </row>
    <row r="365" spans="1:14" s="46" customFormat="1" x14ac:dyDescent="0.2">
      <c r="A365" s="43" t="s">
        <v>466</v>
      </c>
      <c r="B365" s="34">
        <v>0</v>
      </c>
      <c r="C365" s="34">
        <v>0</v>
      </c>
      <c r="D365" s="34">
        <v>0</v>
      </c>
      <c r="E365" s="34">
        <v>0</v>
      </c>
      <c r="F365" s="34">
        <v>0</v>
      </c>
      <c r="G365" s="34">
        <v>0</v>
      </c>
      <c r="H365" s="34">
        <v>0</v>
      </c>
      <c r="I365" s="34">
        <v>0</v>
      </c>
      <c r="J365" s="34">
        <v>0</v>
      </c>
      <c r="K365" s="34">
        <v>0</v>
      </c>
      <c r="L365" s="34">
        <v>0</v>
      </c>
      <c r="M365" s="34">
        <v>0</v>
      </c>
      <c r="N365" s="31">
        <f t="shared" si="209"/>
        <v>0</v>
      </c>
    </row>
    <row r="366" spans="1:14" s="46" customFormat="1" x14ac:dyDescent="0.2">
      <c r="A366" s="43"/>
      <c r="B366" s="34"/>
      <c r="C366" s="34"/>
      <c r="D366" s="34"/>
      <c r="E366" s="34"/>
      <c r="F366" s="34"/>
      <c r="G366" s="34"/>
      <c r="H366" s="34"/>
      <c r="I366" s="34"/>
      <c r="J366" s="34"/>
      <c r="K366" s="34"/>
      <c r="L366" s="34"/>
      <c r="M366" s="34"/>
      <c r="N366" s="31"/>
    </row>
    <row r="367" spans="1:14" s="46" customFormat="1" x14ac:dyDescent="0.2">
      <c r="A367" s="47" t="s">
        <v>113</v>
      </c>
      <c r="B367" s="31">
        <f>SUM(B368:B370)</f>
        <v>0</v>
      </c>
      <c r="C367" s="31">
        <f t="shared" ref="C367:M367" si="222">SUM(C368:C370)</f>
        <v>0</v>
      </c>
      <c r="D367" s="31">
        <f t="shared" si="222"/>
        <v>0</v>
      </c>
      <c r="E367" s="31">
        <f t="shared" si="222"/>
        <v>0</v>
      </c>
      <c r="F367" s="31">
        <f t="shared" si="222"/>
        <v>0</v>
      </c>
      <c r="G367" s="31">
        <f t="shared" si="222"/>
        <v>0</v>
      </c>
      <c r="H367" s="31">
        <f t="shared" si="222"/>
        <v>0</v>
      </c>
      <c r="I367" s="31">
        <f t="shared" si="222"/>
        <v>1</v>
      </c>
      <c r="J367" s="31">
        <f t="shared" si="222"/>
        <v>0</v>
      </c>
      <c r="K367" s="31">
        <f t="shared" si="222"/>
        <v>0</v>
      </c>
      <c r="L367" s="31">
        <f t="shared" ref="L367" si="223">SUM(L368:L370)</f>
        <v>0</v>
      </c>
      <c r="M367" s="31">
        <f t="shared" si="222"/>
        <v>0</v>
      </c>
      <c r="N367" s="31">
        <f t="shared" si="209"/>
        <v>1</v>
      </c>
    </row>
    <row r="368" spans="1:14" s="46" customFormat="1" x14ac:dyDescent="0.2">
      <c r="A368" s="43" t="s">
        <v>444</v>
      </c>
      <c r="B368" s="34">
        <v>0</v>
      </c>
      <c r="C368" s="34">
        <v>0</v>
      </c>
      <c r="D368" s="34">
        <v>0</v>
      </c>
      <c r="E368" s="34">
        <v>0</v>
      </c>
      <c r="F368" s="34">
        <v>0</v>
      </c>
      <c r="G368" s="34">
        <v>0</v>
      </c>
      <c r="H368" s="34">
        <v>0</v>
      </c>
      <c r="I368" s="34">
        <v>1</v>
      </c>
      <c r="J368" s="34">
        <v>0</v>
      </c>
      <c r="K368" s="34">
        <v>0</v>
      </c>
      <c r="L368" s="34">
        <v>0</v>
      </c>
      <c r="M368" s="34">
        <v>0</v>
      </c>
      <c r="N368" s="31">
        <f t="shared" si="209"/>
        <v>1</v>
      </c>
    </row>
    <row r="369" spans="1:14" s="46" customFormat="1" x14ac:dyDescent="0.2">
      <c r="A369" s="43" t="s">
        <v>445</v>
      </c>
      <c r="B369" s="34">
        <v>0</v>
      </c>
      <c r="C369" s="34">
        <v>0</v>
      </c>
      <c r="D369" s="34">
        <v>0</v>
      </c>
      <c r="E369" s="34">
        <v>0</v>
      </c>
      <c r="F369" s="34">
        <v>0</v>
      </c>
      <c r="G369" s="34">
        <v>0</v>
      </c>
      <c r="H369" s="34">
        <v>0</v>
      </c>
      <c r="I369" s="34">
        <v>0</v>
      </c>
      <c r="J369" s="34">
        <v>0</v>
      </c>
      <c r="K369" s="34">
        <v>0</v>
      </c>
      <c r="L369" s="34">
        <v>0</v>
      </c>
      <c r="M369" s="34">
        <v>0</v>
      </c>
      <c r="N369" s="31">
        <f t="shared" si="209"/>
        <v>0</v>
      </c>
    </row>
    <row r="370" spans="1:14" s="46" customFormat="1" x14ac:dyDescent="0.2">
      <c r="A370" s="43" t="s">
        <v>446</v>
      </c>
      <c r="B370" s="34">
        <v>0</v>
      </c>
      <c r="C370" s="34">
        <v>0</v>
      </c>
      <c r="D370" s="34">
        <v>0</v>
      </c>
      <c r="E370" s="34">
        <v>0</v>
      </c>
      <c r="F370" s="34">
        <v>0</v>
      </c>
      <c r="G370" s="34">
        <v>0</v>
      </c>
      <c r="H370" s="34">
        <v>0</v>
      </c>
      <c r="I370" s="34">
        <v>0</v>
      </c>
      <c r="J370" s="34">
        <v>0</v>
      </c>
      <c r="K370" s="34">
        <v>0</v>
      </c>
      <c r="L370" s="34">
        <v>0</v>
      </c>
      <c r="M370" s="34">
        <v>0</v>
      </c>
      <c r="N370" s="31">
        <f t="shared" si="209"/>
        <v>0</v>
      </c>
    </row>
    <row r="371" spans="1:14" s="46" customFormat="1" x14ac:dyDescent="0.2">
      <c r="A371" s="43"/>
      <c r="B371" s="34"/>
      <c r="C371" s="34"/>
      <c r="D371" s="34"/>
      <c r="E371" s="34"/>
      <c r="F371" s="34"/>
      <c r="G371" s="34"/>
      <c r="H371" s="34"/>
      <c r="I371" s="34"/>
      <c r="J371" s="34"/>
      <c r="K371" s="34"/>
      <c r="L371" s="34"/>
      <c r="M371" s="34"/>
      <c r="N371" s="31"/>
    </row>
    <row r="372" spans="1:14" s="46" customFormat="1" x14ac:dyDescent="0.2">
      <c r="A372" s="43" t="s">
        <v>114</v>
      </c>
      <c r="B372" s="34">
        <v>21</v>
      </c>
      <c r="C372" s="34">
        <v>26</v>
      </c>
      <c r="D372" s="34">
        <v>60</v>
      </c>
      <c r="E372" s="34">
        <v>34</v>
      </c>
      <c r="F372" s="34">
        <v>40</v>
      </c>
      <c r="G372" s="34">
        <v>59</v>
      </c>
      <c r="H372" s="34">
        <v>26</v>
      </c>
      <c r="I372" s="34">
        <v>61</v>
      </c>
      <c r="J372" s="34">
        <v>55</v>
      </c>
      <c r="K372" s="34">
        <v>48</v>
      </c>
      <c r="L372" s="34">
        <v>46</v>
      </c>
      <c r="M372" s="34">
        <v>22</v>
      </c>
      <c r="N372" s="31">
        <f t="shared" si="209"/>
        <v>498</v>
      </c>
    </row>
    <row r="373" spans="1:14" s="46" customFormat="1" x14ac:dyDescent="0.2">
      <c r="A373" s="43"/>
      <c r="B373" s="32"/>
      <c r="C373" s="32"/>
      <c r="D373" s="32"/>
      <c r="E373" s="32"/>
      <c r="F373" s="32"/>
      <c r="G373" s="32"/>
      <c r="H373" s="32"/>
      <c r="I373" s="32"/>
      <c r="J373" s="32"/>
      <c r="K373" s="32"/>
      <c r="L373" s="34"/>
      <c r="M373" s="32"/>
      <c r="N373" s="31"/>
    </row>
    <row r="374" spans="1:14" s="46" customFormat="1" x14ac:dyDescent="0.2">
      <c r="A374" s="43" t="s">
        <v>115</v>
      </c>
      <c r="B374" s="34">
        <v>0</v>
      </c>
      <c r="C374" s="34">
        <v>0</v>
      </c>
      <c r="D374" s="34">
        <v>0</v>
      </c>
      <c r="E374" s="34">
        <v>0</v>
      </c>
      <c r="F374" s="34">
        <v>0</v>
      </c>
      <c r="G374" s="34">
        <v>0</v>
      </c>
      <c r="H374" s="34">
        <v>0</v>
      </c>
      <c r="I374" s="34">
        <v>0</v>
      </c>
      <c r="J374" s="34">
        <v>0</v>
      </c>
      <c r="K374" s="34">
        <v>0</v>
      </c>
      <c r="L374" s="46">
        <v>0</v>
      </c>
      <c r="M374" s="34">
        <v>0</v>
      </c>
      <c r="N374" s="31">
        <f t="shared" si="209"/>
        <v>0</v>
      </c>
    </row>
    <row r="375" spans="1:14" s="46" customFormat="1" x14ac:dyDescent="0.2">
      <c r="A375" s="43"/>
      <c r="B375" s="34"/>
      <c r="C375" s="34"/>
      <c r="D375" s="34"/>
      <c r="E375" s="34"/>
      <c r="F375" s="34"/>
      <c r="G375" s="34"/>
      <c r="H375" s="34"/>
      <c r="I375" s="34"/>
      <c r="J375" s="34"/>
      <c r="K375" s="34"/>
      <c r="M375" s="34"/>
      <c r="N375" s="31"/>
    </row>
    <row r="376" spans="1:14" s="46" customFormat="1" x14ac:dyDescent="0.2">
      <c r="A376" s="43" t="s">
        <v>126</v>
      </c>
      <c r="B376" s="34">
        <v>0</v>
      </c>
      <c r="C376" s="34">
        <v>0</v>
      </c>
      <c r="D376" s="34">
        <v>1</v>
      </c>
      <c r="E376" s="34">
        <v>0</v>
      </c>
      <c r="F376" s="34">
        <v>1</v>
      </c>
      <c r="G376" s="34">
        <v>2</v>
      </c>
      <c r="H376" s="34">
        <v>1</v>
      </c>
      <c r="I376" s="34">
        <v>1</v>
      </c>
      <c r="J376" s="34">
        <v>0</v>
      </c>
      <c r="K376" s="34">
        <v>2</v>
      </c>
      <c r="L376" s="34">
        <v>1</v>
      </c>
      <c r="M376" s="34">
        <v>1</v>
      </c>
      <c r="N376" s="31">
        <f t="shared" si="209"/>
        <v>10</v>
      </c>
    </row>
    <row r="377" spans="1:14" s="46" customFormat="1" x14ac:dyDescent="0.2">
      <c r="A377" s="43"/>
      <c r="B377" s="34"/>
      <c r="C377" s="34"/>
      <c r="D377" s="34"/>
      <c r="E377" s="34"/>
      <c r="F377" s="34"/>
      <c r="G377" s="34"/>
      <c r="H377" s="34"/>
      <c r="I377" s="34"/>
      <c r="J377" s="34"/>
      <c r="K377" s="34"/>
      <c r="L377" s="31"/>
      <c r="M377" s="34"/>
      <c r="N377" s="31"/>
    </row>
    <row r="378" spans="1:14" s="46" customFormat="1" x14ac:dyDescent="0.2">
      <c r="A378" s="43" t="s">
        <v>116</v>
      </c>
      <c r="B378" s="34">
        <v>0</v>
      </c>
      <c r="C378" s="34">
        <v>0</v>
      </c>
      <c r="D378" s="34">
        <v>0</v>
      </c>
      <c r="E378" s="34">
        <v>0</v>
      </c>
      <c r="F378" s="34">
        <v>0</v>
      </c>
      <c r="G378" s="34">
        <v>0</v>
      </c>
      <c r="H378" s="34">
        <v>0</v>
      </c>
      <c r="I378" s="34">
        <v>0</v>
      </c>
      <c r="J378" s="34">
        <v>0</v>
      </c>
      <c r="K378" s="34">
        <v>0</v>
      </c>
      <c r="L378" s="46">
        <v>0</v>
      </c>
      <c r="M378" s="34">
        <v>0</v>
      </c>
      <c r="N378" s="31">
        <f t="shared" si="209"/>
        <v>0</v>
      </c>
    </row>
    <row r="379" spans="1:14" s="46" customFormat="1" x14ac:dyDescent="0.2">
      <c r="A379" s="43"/>
      <c r="B379" s="34"/>
      <c r="C379" s="34"/>
      <c r="D379" s="34"/>
      <c r="E379" s="34"/>
      <c r="F379" s="34"/>
      <c r="G379" s="34"/>
      <c r="H379" s="34"/>
      <c r="I379" s="34"/>
      <c r="J379" s="34"/>
      <c r="K379" s="34"/>
      <c r="M379" s="34"/>
      <c r="N379" s="31"/>
    </row>
    <row r="380" spans="1:14" s="46" customFormat="1" x14ac:dyDescent="0.2">
      <c r="A380" s="43" t="s">
        <v>117</v>
      </c>
      <c r="B380" s="34">
        <v>2</v>
      </c>
      <c r="C380" s="34">
        <v>1</v>
      </c>
      <c r="D380" s="34">
        <v>1</v>
      </c>
      <c r="E380" s="34">
        <v>0</v>
      </c>
      <c r="F380" s="34">
        <v>0</v>
      </c>
      <c r="G380" s="34">
        <v>0</v>
      </c>
      <c r="H380" s="34">
        <v>0</v>
      </c>
      <c r="I380" s="34">
        <v>1</v>
      </c>
      <c r="J380" s="34">
        <v>2</v>
      </c>
      <c r="K380" s="34">
        <v>1</v>
      </c>
      <c r="L380" s="46">
        <v>0</v>
      </c>
      <c r="M380" s="34">
        <v>0</v>
      </c>
      <c r="N380" s="31">
        <f t="shared" si="209"/>
        <v>8</v>
      </c>
    </row>
    <row r="381" spans="1:14" s="46" customFormat="1" x14ac:dyDescent="0.2">
      <c r="A381" s="43"/>
      <c r="B381" s="32"/>
      <c r="C381" s="32"/>
      <c r="D381" s="32"/>
      <c r="E381" s="32"/>
      <c r="F381" s="32"/>
      <c r="G381" s="32"/>
      <c r="H381" s="32"/>
      <c r="I381" s="32"/>
      <c r="J381" s="32"/>
      <c r="K381" s="32"/>
      <c r="M381" s="32"/>
      <c r="N381" s="31"/>
    </row>
    <row r="382" spans="1:14" s="46" customFormat="1" x14ac:dyDescent="0.2">
      <c r="A382" s="47" t="s">
        <v>118</v>
      </c>
      <c r="B382" s="31">
        <f>B383+B390</f>
        <v>1</v>
      </c>
      <c r="C382" s="31">
        <f t="shared" ref="C382:M382" si="224">C383+C390</f>
        <v>1</v>
      </c>
      <c r="D382" s="31">
        <f t="shared" si="224"/>
        <v>0</v>
      </c>
      <c r="E382" s="31">
        <f t="shared" si="224"/>
        <v>0</v>
      </c>
      <c r="F382" s="31">
        <f t="shared" si="224"/>
        <v>0</v>
      </c>
      <c r="G382" s="31">
        <f t="shared" si="224"/>
        <v>0</v>
      </c>
      <c r="H382" s="31">
        <f t="shared" si="224"/>
        <v>0</v>
      </c>
      <c r="I382" s="31">
        <f t="shared" si="224"/>
        <v>2</v>
      </c>
      <c r="J382" s="31">
        <f t="shared" si="224"/>
        <v>0</v>
      </c>
      <c r="K382" s="31">
        <f t="shared" si="224"/>
        <v>0</v>
      </c>
      <c r="L382" s="31">
        <f t="shared" si="224"/>
        <v>0</v>
      </c>
      <c r="M382" s="31">
        <f t="shared" si="224"/>
        <v>0</v>
      </c>
      <c r="N382" s="31">
        <f t="shared" si="209"/>
        <v>4</v>
      </c>
    </row>
    <row r="383" spans="1:14" s="46" customFormat="1" x14ac:dyDescent="0.2">
      <c r="A383" s="50" t="s">
        <v>447</v>
      </c>
      <c r="B383" s="34">
        <v>1</v>
      </c>
      <c r="C383" s="34">
        <v>1</v>
      </c>
      <c r="D383" s="34">
        <v>0</v>
      </c>
      <c r="E383" s="34">
        <v>0</v>
      </c>
      <c r="F383" s="34">
        <v>0</v>
      </c>
      <c r="G383" s="34">
        <v>0</v>
      </c>
      <c r="H383" s="34">
        <v>0</v>
      </c>
      <c r="I383" s="34">
        <v>2</v>
      </c>
      <c r="J383" s="34">
        <v>0</v>
      </c>
      <c r="K383" s="34">
        <v>0</v>
      </c>
      <c r="L383" s="46">
        <v>0</v>
      </c>
      <c r="M383" s="34">
        <v>0</v>
      </c>
      <c r="N383" s="31">
        <f t="shared" si="209"/>
        <v>4</v>
      </c>
    </row>
    <row r="384" spans="1:14" s="46" customFormat="1" x14ac:dyDescent="0.2">
      <c r="A384" s="43" t="s">
        <v>448</v>
      </c>
      <c r="B384" s="34">
        <v>1</v>
      </c>
      <c r="C384" s="34">
        <v>1</v>
      </c>
      <c r="D384" s="34">
        <v>0</v>
      </c>
      <c r="E384" s="34">
        <v>0</v>
      </c>
      <c r="F384" s="34">
        <v>0</v>
      </c>
      <c r="G384" s="34">
        <v>0</v>
      </c>
      <c r="H384" s="34">
        <v>0</v>
      </c>
      <c r="I384" s="34">
        <v>2</v>
      </c>
      <c r="J384" s="34">
        <v>0</v>
      </c>
      <c r="K384" s="34">
        <v>1</v>
      </c>
      <c r="L384" s="34">
        <v>0</v>
      </c>
      <c r="M384" s="34">
        <v>0</v>
      </c>
      <c r="N384" s="31">
        <f t="shared" si="209"/>
        <v>5</v>
      </c>
    </row>
    <row r="385" spans="1:19" s="46" customFormat="1" x14ac:dyDescent="0.2">
      <c r="A385" s="43" t="s">
        <v>449</v>
      </c>
      <c r="B385" s="34">
        <v>3</v>
      </c>
      <c r="C385" s="34">
        <v>1</v>
      </c>
      <c r="D385" s="34">
        <v>0</v>
      </c>
      <c r="E385" s="34">
        <v>0</v>
      </c>
      <c r="F385" s="34">
        <v>0</v>
      </c>
      <c r="G385" s="34">
        <v>0</v>
      </c>
      <c r="H385" s="34">
        <v>0</v>
      </c>
      <c r="I385" s="34">
        <v>4</v>
      </c>
      <c r="J385" s="34">
        <v>0</v>
      </c>
      <c r="K385" s="34">
        <v>0</v>
      </c>
      <c r="L385" s="34">
        <v>0</v>
      </c>
      <c r="M385" s="34">
        <v>0</v>
      </c>
      <c r="N385" s="31">
        <f t="shared" si="209"/>
        <v>8</v>
      </c>
    </row>
    <row r="386" spans="1:19" s="46" customFormat="1" x14ac:dyDescent="0.2">
      <c r="A386" s="43" t="s">
        <v>450</v>
      </c>
      <c r="B386" s="34">
        <v>1</v>
      </c>
      <c r="C386" s="34">
        <v>0</v>
      </c>
      <c r="D386" s="34">
        <v>1</v>
      </c>
      <c r="E386" s="34">
        <v>1</v>
      </c>
      <c r="F386" s="34">
        <v>1</v>
      </c>
      <c r="G386" s="34">
        <v>1</v>
      </c>
      <c r="H386" s="34">
        <v>1</v>
      </c>
      <c r="I386" s="34">
        <v>1</v>
      </c>
      <c r="J386" s="34">
        <v>0</v>
      </c>
      <c r="K386" s="34">
        <v>1</v>
      </c>
      <c r="L386" s="46">
        <v>0</v>
      </c>
      <c r="M386" s="34">
        <v>2</v>
      </c>
      <c r="N386" s="31">
        <f t="shared" si="209"/>
        <v>10</v>
      </c>
    </row>
    <row r="387" spans="1:19" s="46" customFormat="1" x14ac:dyDescent="0.2">
      <c r="A387" s="43" t="s">
        <v>451</v>
      </c>
      <c r="B387" s="34">
        <v>0</v>
      </c>
      <c r="C387" s="34">
        <v>1</v>
      </c>
      <c r="D387" s="34">
        <v>0</v>
      </c>
      <c r="E387" s="34">
        <v>0</v>
      </c>
      <c r="F387" s="34">
        <v>0</v>
      </c>
      <c r="G387" s="34">
        <v>0</v>
      </c>
      <c r="H387" s="34">
        <v>1</v>
      </c>
      <c r="I387" s="34">
        <v>0</v>
      </c>
      <c r="J387" s="34">
        <v>0</v>
      </c>
      <c r="K387" s="34">
        <v>0</v>
      </c>
      <c r="L387" s="34">
        <v>1</v>
      </c>
      <c r="M387" s="34">
        <v>0</v>
      </c>
      <c r="N387" s="31">
        <f t="shared" si="209"/>
        <v>3</v>
      </c>
    </row>
    <row r="388" spans="1:19" s="46" customFormat="1" x14ac:dyDescent="0.2">
      <c r="A388" s="43" t="s">
        <v>452</v>
      </c>
      <c r="B388" s="34">
        <v>0</v>
      </c>
      <c r="C388" s="34">
        <v>0</v>
      </c>
      <c r="D388" s="34">
        <v>0</v>
      </c>
      <c r="E388" s="34">
        <v>0</v>
      </c>
      <c r="F388" s="34">
        <v>0</v>
      </c>
      <c r="G388" s="34">
        <v>0</v>
      </c>
      <c r="H388" s="34">
        <v>0</v>
      </c>
      <c r="I388" s="34">
        <v>0</v>
      </c>
      <c r="J388" s="34">
        <v>0</v>
      </c>
      <c r="K388" s="34">
        <v>0</v>
      </c>
      <c r="L388" s="34">
        <v>0</v>
      </c>
      <c r="M388" s="34">
        <v>0</v>
      </c>
      <c r="N388" s="31">
        <f t="shared" si="209"/>
        <v>0</v>
      </c>
    </row>
    <row r="389" spans="1:19" s="46" customFormat="1" x14ac:dyDescent="0.2">
      <c r="A389" s="43" t="s">
        <v>453</v>
      </c>
      <c r="B389" s="34">
        <v>0</v>
      </c>
      <c r="C389" s="34">
        <v>0</v>
      </c>
      <c r="D389" s="34">
        <v>0</v>
      </c>
      <c r="E389" s="34">
        <v>0</v>
      </c>
      <c r="F389" s="34">
        <v>0</v>
      </c>
      <c r="G389" s="34">
        <v>0</v>
      </c>
      <c r="H389" s="34">
        <v>0</v>
      </c>
      <c r="I389" s="34">
        <v>1</v>
      </c>
      <c r="J389" s="34">
        <v>0</v>
      </c>
      <c r="K389" s="34">
        <v>0</v>
      </c>
      <c r="L389" s="34">
        <v>0</v>
      </c>
      <c r="M389" s="34">
        <v>0</v>
      </c>
      <c r="N389" s="31">
        <f t="shared" si="209"/>
        <v>1</v>
      </c>
    </row>
    <row r="390" spans="1:19" s="46" customFormat="1" x14ac:dyDescent="0.2">
      <c r="A390" s="50" t="s">
        <v>454</v>
      </c>
      <c r="B390" s="34">
        <v>0</v>
      </c>
      <c r="C390" s="34">
        <v>0</v>
      </c>
      <c r="D390" s="34">
        <v>0</v>
      </c>
      <c r="E390" s="34">
        <v>0</v>
      </c>
      <c r="F390" s="34">
        <v>0</v>
      </c>
      <c r="G390" s="34">
        <v>0</v>
      </c>
      <c r="H390" s="34">
        <v>0</v>
      </c>
      <c r="I390" s="34">
        <v>0</v>
      </c>
      <c r="J390" s="34">
        <v>0</v>
      </c>
      <c r="K390" s="34">
        <v>0</v>
      </c>
      <c r="L390" s="34">
        <v>0</v>
      </c>
      <c r="M390" s="34">
        <v>0</v>
      </c>
      <c r="N390" s="31">
        <f t="shared" si="209"/>
        <v>0</v>
      </c>
    </row>
    <row r="391" spans="1:19" s="46" customFormat="1" x14ac:dyDescent="0.2">
      <c r="A391" s="43" t="s">
        <v>455</v>
      </c>
      <c r="B391" s="34">
        <v>0</v>
      </c>
      <c r="C391" s="34">
        <v>0</v>
      </c>
      <c r="D391" s="34">
        <v>1</v>
      </c>
      <c r="E391" s="34">
        <v>0</v>
      </c>
      <c r="F391" s="34">
        <v>0</v>
      </c>
      <c r="G391" s="34">
        <v>1</v>
      </c>
      <c r="H391" s="34">
        <v>0</v>
      </c>
      <c r="I391" s="34">
        <v>0</v>
      </c>
      <c r="J391" s="34">
        <v>0</v>
      </c>
      <c r="K391" s="34">
        <v>0</v>
      </c>
      <c r="L391" s="34">
        <v>0</v>
      </c>
      <c r="M391" s="34">
        <v>0</v>
      </c>
      <c r="N391" s="31">
        <f t="shared" si="209"/>
        <v>2</v>
      </c>
    </row>
    <row r="392" spans="1:19" s="46" customFormat="1" x14ac:dyDescent="0.2">
      <c r="A392" s="43" t="s">
        <v>456</v>
      </c>
      <c r="B392" s="34">
        <v>0</v>
      </c>
      <c r="C392" s="34">
        <v>0</v>
      </c>
      <c r="D392" s="34">
        <v>0</v>
      </c>
      <c r="E392" s="34">
        <v>0</v>
      </c>
      <c r="F392" s="34">
        <v>0</v>
      </c>
      <c r="G392" s="34">
        <v>1</v>
      </c>
      <c r="H392" s="34">
        <v>0</v>
      </c>
      <c r="I392" s="34">
        <v>0</v>
      </c>
      <c r="J392" s="34">
        <v>0</v>
      </c>
      <c r="K392" s="34">
        <v>0</v>
      </c>
      <c r="L392" s="34">
        <v>0</v>
      </c>
      <c r="M392" s="34">
        <v>0</v>
      </c>
      <c r="N392" s="31">
        <f t="shared" si="209"/>
        <v>1</v>
      </c>
    </row>
    <row r="393" spans="1:19" s="46" customFormat="1" x14ac:dyDescent="0.2">
      <c r="A393" s="43" t="s">
        <v>457</v>
      </c>
      <c r="B393" s="34">
        <v>2</v>
      </c>
      <c r="C393" s="34">
        <v>0</v>
      </c>
      <c r="D393" s="34">
        <v>0</v>
      </c>
      <c r="E393" s="34">
        <v>0</v>
      </c>
      <c r="F393" s="34">
        <v>0</v>
      </c>
      <c r="G393" s="46">
        <v>0</v>
      </c>
      <c r="H393" s="46">
        <v>0</v>
      </c>
      <c r="I393" s="34">
        <v>0</v>
      </c>
      <c r="J393" s="34">
        <v>0</v>
      </c>
      <c r="K393" s="34">
        <v>0</v>
      </c>
      <c r="L393" s="34">
        <v>0</v>
      </c>
      <c r="M393" s="34">
        <v>0</v>
      </c>
      <c r="N393" s="31">
        <f t="shared" si="209"/>
        <v>2</v>
      </c>
    </row>
    <row r="394" spans="1:19" s="46" customFormat="1" x14ac:dyDescent="0.2">
      <c r="A394" s="43" t="s">
        <v>458</v>
      </c>
      <c r="B394" s="34">
        <v>0</v>
      </c>
      <c r="C394" s="34">
        <v>0</v>
      </c>
      <c r="D394" s="34">
        <v>0</v>
      </c>
      <c r="E394" s="34">
        <v>0</v>
      </c>
      <c r="F394" s="34">
        <v>0</v>
      </c>
      <c r="G394" s="46">
        <v>0</v>
      </c>
      <c r="H394" s="46">
        <v>0</v>
      </c>
      <c r="I394" s="34">
        <v>0</v>
      </c>
      <c r="J394" s="34">
        <v>0</v>
      </c>
      <c r="K394" s="34">
        <v>0</v>
      </c>
      <c r="L394" s="34">
        <v>0</v>
      </c>
      <c r="M394" s="34">
        <v>0</v>
      </c>
      <c r="N394" s="31">
        <f t="shared" si="209"/>
        <v>0</v>
      </c>
    </row>
    <row r="395" spans="1:19" s="46" customFormat="1" x14ac:dyDescent="0.2">
      <c r="A395" s="43" t="s">
        <v>459</v>
      </c>
      <c r="B395" s="34">
        <v>0</v>
      </c>
      <c r="C395" s="34">
        <v>0</v>
      </c>
      <c r="D395" s="34">
        <v>0</v>
      </c>
      <c r="E395" s="34">
        <v>0</v>
      </c>
      <c r="F395" s="34">
        <v>0</v>
      </c>
      <c r="G395" s="34">
        <v>0</v>
      </c>
      <c r="H395" s="34">
        <v>0</v>
      </c>
      <c r="I395" s="34">
        <v>0</v>
      </c>
      <c r="J395" s="34">
        <v>0</v>
      </c>
      <c r="K395" s="34">
        <v>0</v>
      </c>
      <c r="L395" s="34">
        <v>0</v>
      </c>
      <c r="M395" s="34">
        <v>0</v>
      </c>
      <c r="N395" s="31">
        <f t="shared" si="209"/>
        <v>0</v>
      </c>
    </row>
    <row r="396" spans="1:19" s="46" customFormat="1" x14ac:dyDescent="0.2">
      <c r="A396" s="43" t="s">
        <v>460</v>
      </c>
      <c r="B396" s="34">
        <v>0</v>
      </c>
      <c r="C396" s="34">
        <v>0</v>
      </c>
      <c r="D396" s="34">
        <v>0</v>
      </c>
      <c r="E396" s="34">
        <v>0</v>
      </c>
      <c r="F396" s="34">
        <v>0</v>
      </c>
      <c r="G396" s="34">
        <v>0</v>
      </c>
      <c r="H396" s="34">
        <v>0</v>
      </c>
      <c r="I396" s="34">
        <v>0</v>
      </c>
      <c r="J396" s="34">
        <v>0</v>
      </c>
      <c r="K396" s="34">
        <v>0</v>
      </c>
      <c r="L396" s="34">
        <v>0</v>
      </c>
      <c r="M396" s="34">
        <v>0</v>
      </c>
      <c r="N396" s="31">
        <f t="shared" si="209"/>
        <v>0</v>
      </c>
    </row>
    <row r="397" spans="1:19" x14ac:dyDescent="0.2">
      <c r="L397" s="34"/>
      <c r="R397" s="27"/>
      <c r="S397" s="27"/>
    </row>
    <row r="398" spans="1:19" x14ac:dyDescent="0.2">
      <c r="L398" s="34"/>
    </row>
    <row r="399" spans="1:19" x14ac:dyDescent="0.2">
      <c r="L399" s="34"/>
    </row>
  </sheetData>
  <mergeCells count="1">
    <mergeCell ref="O10:T10"/>
  </mergeCells>
  <pageMargins left="0.7" right="0.7" top="0.75" bottom="0.75" header="0.3" footer="0.3"/>
  <pageSetup orientation="portrait" r:id="rId1"/>
  <ignoredErrors>
    <ignoredError sqref="B92:E92 B129:C130 B51:D51 D129:E130 H51:K51 K129 L129:L130 L155 L163 L169 L177 L183 L190 L212 L219 L225 L231 L265" formulaRange="1"/>
    <ignoredError sqref="I148:I149 K11" formula="1"/>
    <ignoredError sqref="I129:I130" formula="1" formulaRange="1"/>
  </ignoredErrors>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GS397"/>
  <sheetViews>
    <sheetView workbookViewId="0">
      <selection activeCell="A9" sqref="A9"/>
    </sheetView>
  </sheetViews>
  <sheetFormatPr baseColWidth="10" defaultColWidth="7.7109375" defaultRowHeight="12.75" x14ac:dyDescent="0.2"/>
  <cols>
    <col min="1" max="1" width="92.7109375" customWidth="1"/>
  </cols>
  <sheetData>
    <row r="1" spans="1:201" s="5" customFormat="1" ht="13.5" customHeight="1" x14ac:dyDescent="0.2">
      <c r="A1"/>
      <c r="B1" s="19"/>
      <c r="C1" s="19"/>
      <c r="D1" s="19"/>
      <c r="E1" s="20"/>
      <c r="F1" s="20"/>
      <c r="G1" s="20"/>
      <c r="H1" s="20"/>
      <c r="I1" s="20"/>
      <c r="J1" s="20"/>
      <c r="K1" s="20"/>
      <c r="L1" s="20"/>
      <c r="M1" s="20"/>
      <c r="N1" s="20"/>
      <c r="O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row>
    <row r="2" spans="1:201" s="5" customFormat="1" ht="13.5" customHeight="1" x14ac:dyDescent="0.2">
      <c r="A2"/>
      <c r="B2" s="19"/>
      <c r="C2" s="19"/>
      <c r="D2" s="19"/>
      <c r="E2" s="20"/>
      <c r="F2" s="20"/>
      <c r="G2" s="20"/>
      <c r="H2" s="20"/>
      <c r="I2" s="20"/>
      <c r="J2" s="20"/>
      <c r="K2" s="20"/>
      <c r="L2" s="20"/>
      <c r="M2" s="20"/>
      <c r="N2" s="20"/>
      <c r="O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row>
    <row r="3" spans="1:201" s="5" customFormat="1" ht="13.5" customHeight="1" x14ac:dyDescent="0.2">
      <c r="A3"/>
      <c r="B3" s="19"/>
      <c r="C3" s="19"/>
      <c r="D3" s="19"/>
      <c r="E3" s="20"/>
      <c r="F3" s="20"/>
      <c r="G3" s="20"/>
      <c r="H3" s="20"/>
      <c r="I3" s="20"/>
      <c r="J3" s="20"/>
      <c r="K3" s="20"/>
      <c r="L3" s="20"/>
      <c r="M3" s="20"/>
      <c r="N3" s="20"/>
      <c r="O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row>
    <row r="4" spans="1:201" s="5" customFormat="1" ht="13.5" customHeight="1" x14ac:dyDescent="0.2">
      <c r="A4"/>
      <c r="B4" s="19"/>
      <c r="C4" s="19"/>
      <c r="D4" s="19"/>
      <c r="E4" s="20"/>
      <c r="F4" s="20"/>
      <c r="G4" s="20"/>
      <c r="H4" s="20"/>
      <c r="I4" s="20"/>
      <c r="J4" s="20"/>
      <c r="K4" s="20"/>
      <c r="L4" s="20"/>
      <c r="M4" s="20"/>
      <c r="N4" s="20"/>
      <c r="O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row>
    <row r="5" spans="1:201" s="5" customFormat="1" ht="13.5" customHeight="1" x14ac:dyDescent="0.25">
      <c r="A5" s="9"/>
      <c r="B5" s="21"/>
      <c r="C5" s="22"/>
      <c r="D5" s="22"/>
      <c r="E5" s="22"/>
      <c r="F5" s="23"/>
      <c r="G5" s="23"/>
      <c r="H5" s="23"/>
      <c r="I5" s="23"/>
      <c r="J5" s="23"/>
      <c r="K5" s="23"/>
      <c r="L5" s="23"/>
      <c r="M5" s="23"/>
      <c r="N5" s="23"/>
      <c r="O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row>
    <row r="6" spans="1:201" s="5" customFormat="1" ht="13.5" customHeight="1" x14ac:dyDescent="0.25">
      <c r="A6" s="12" t="s">
        <v>467</v>
      </c>
      <c r="B6" s="21"/>
      <c r="C6" s="22"/>
      <c r="D6" s="22"/>
      <c r="E6" s="22"/>
      <c r="F6" s="23"/>
      <c r="G6" s="23"/>
      <c r="H6" s="23"/>
      <c r="I6" s="23"/>
      <c r="J6" s="23"/>
      <c r="K6" s="23"/>
      <c r="L6" s="23"/>
      <c r="M6" s="23"/>
      <c r="N6" s="23"/>
      <c r="O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row>
    <row r="7" spans="1:201" s="15" customFormat="1" ht="13.5" customHeight="1" x14ac:dyDescent="0.25">
      <c r="A7" s="17" t="s">
        <v>468</v>
      </c>
      <c r="B7" s="24"/>
      <c r="C7" s="24"/>
      <c r="D7" s="24"/>
      <c r="E7" s="25"/>
      <c r="F7" s="25"/>
      <c r="G7" s="25"/>
      <c r="H7" s="25"/>
      <c r="I7" s="25"/>
      <c r="J7" s="25"/>
      <c r="K7" s="25"/>
      <c r="L7" s="25"/>
      <c r="M7" s="25"/>
      <c r="N7" s="25"/>
      <c r="O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row>
    <row r="8" spans="1:201" s="5" customFormat="1" ht="13.5" customHeight="1" thickBot="1" x14ac:dyDescent="0.25">
      <c r="A8"/>
      <c r="B8" s="26"/>
      <c r="C8" s="26"/>
      <c r="D8" s="26"/>
      <c r="E8" s="26"/>
      <c r="F8" s="19"/>
      <c r="G8" s="20"/>
      <c r="H8" s="20"/>
      <c r="I8" s="20"/>
      <c r="J8" s="20"/>
      <c r="K8" s="20"/>
      <c r="L8" s="20"/>
      <c r="M8" s="20"/>
      <c r="N8" s="20"/>
      <c r="O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row>
    <row r="9" spans="1:201" s="44" customFormat="1" ht="45" customHeight="1" thickTop="1" x14ac:dyDescent="0.2">
      <c r="A9" s="28" t="s">
        <v>87</v>
      </c>
      <c r="B9" s="29" t="s">
        <v>89</v>
      </c>
      <c r="C9" s="29" t="s">
        <v>90</v>
      </c>
      <c r="D9" s="29" t="s">
        <v>91</v>
      </c>
      <c r="E9" s="29" t="s">
        <v>92</v>
      </c>
      <c r="F9" s="29" t="s">
        <v>93</v>
      </c>
      <c r="G9" s="29" t="s">
        <v>94</v>
      </c>
      <c r="H9" s="29" t="s">
        <v>95</v>
      </c>
      <c r="I9" s="29" t="s">
        <v>96</v>
      </c>
      <c r="J9" s="29" t="s">
        <v>97</v>
      </c>
      <c r="K9" s="29" t="s">
        <v>98</v>
      </c>
      <c r="L9" s="29" t="s">
        <v>99</v>
      </c>
      <c r="M9" s="29" t="s">
        <v>100</v>
      </c>
      <c r="N9" s="29" t="s">
        <v>88</v>
      </c>
      <c r="O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row>
    <row r="10" spans="1:201" s="45" customFormat="1" ht="13.15" customHeight="1" x14ac:dyDescent="0.2">
      <c r="A10" s="57" t="s">
        <v>119</v>
      </c>
      <c r="B10" s="36"/>
      <c r="C10" s="36"/>
      <c r="D10" s="36"/>
      <c r="E10" s="36"/>
      <c r="F10" s="36"/>
      <c r="G10" s="36"/>
      <c r="H10" s="36"/>
      <c r="I10" s="36"/>
      <c r="J10" s="36"/>
      <c r="K10" s="36"/>
      <c r="L10" s="36"/>
      <c r="M10" s="36">
        <v>3</v>
      </c>
      <c r="N10" s="31">
        <f>SUM(B10:M10)</f>
        <v>3</v>
      </c>
      <c r="O10" s="84" t="s">
        <v>485</v>
      </c>
      <c r="P10" s="84"/>
      <c r="Q10" s="84"/>
      <c r="R10" s="84"/>
      <c r="S10" s="84"/>
      <c r="T10" s="84"/>
      <c r="U10" s="84"/>
      <c r="V10" s="84"/>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c r="EE10" s="46"/>
      <c r="EF10" s="46"/>
      <c r="EG10" s="46"/>
      <c r="EH10" s="46"/>
      <c r="EI10" s="46"/>
      <c r="EJ10" s="46"/>
      <c r="EK10" s="46"/>
      <c r="EL10" s="46"/>
      <c r="EM10" s="46"/>
      <c r="EN10" s="46"/>
      <c r="EO10" s="46"/>
      <c r="EP10" s="46"/>
      <c r="EQ10" s="46"/>
      <c r="ER10" s="46"/>
      <c r="ES10" s="46"/>
      <c r="ET10" s="46"/>
      <c r="EU10" s="46"/>
      <c r="EV10" s="46"/>
      <c r="EW10" s="46"/>
      <c r="EX10" s="46"/>
      <c r="EY10" s="46"/>
      <c r="EZ10" s="46"/>
      <c r="FA10" s="46"/>
      <c r="FB10" s="46"/>
      <c r="FC10" s="46"/>
      <c r="FD10" s="46"/>
      <c r="FE10" s="46"/>
      <c r="FF10" s="46"/>
      <c r="FG10" s="46"/>
      <c r="FH10" s="46"/>
      <c r="FI10" s="46"/>
      <c r="FJ10" s="46"/>
      <c r="FK10" s="46"/>
      <c r="FL10" s="46"/>
      <c r="FM10" s="46"/>
      <c r="FN10" s="46"/>
      <c r="FO10" s="46"/>
      <c r="FP10" s="46"/>
      <c r="FQ10" s="46"/>
      <c r="FR10" s="46"/>
      <c r="FS10" s="46"/>
      <c r="FT10" s="46"/>
      <c r="FU10" s="46"/>
      <c r="FV10" s="46"/>
      <c r="FW10" s="46"/>
      <c r="FX10" s="46"/>
      <c r="FY10" s="46"/>
      <c r="FZ10" s="46"/>
      <c r="GA10" s="46"/>
      <c r="GB10" s="46"/>
      <c r="GC10" s="46"/>
      <c r="GD10" s="46"/>
      <c r="GE10" s="46"/>
      <c r="GF10" s="46"/>
      <c r="GG10" s="46"/>
      <c r="GH10" s="46"/>
      <c r="GI10" s="46"/>
      <c r="GJ10" s="46"/>
      <c r="GK10" s="46"/>
      <c r="GL10" s="46"/>
      <c r="GM10" s="46"/>
      <c r="GN10" s="46"/>
      <c r="GO10" s="46"/>
      <c r="GP10" s="46"/>
      <c r="GQ10" s="46"/>
      <c r="GR10" s="46"/>
      <c r="GS10" s="46"/>
    </row>
    <row r="11" spans="1:201" s="46" customFormat="1" ht="13.5" customHeight="1" x14ac:dyDescent="0.2">
      <c r="A11" s="43" t="s">
        <v>461</v>
      </c>
      <c r="B11" s="31">
        <f>B14+B103+B110</f>
        <v>2</v>
      </c>
      <c r="C11" s="31">
        <f t="shared" ref="C11:M11" si="0">C14+C103+C110</f>
        <v>0</v>
      </c>
      <c r="D11" s="31">
        <f t="shared" si="0"/>
        <v>2</v>
      </c>
      <c r="E11" s="31">
        <f t="shared" si="0"/>
        <v>0</v>
      </c>
      <c r="F11" s="31">
        <f t="shared" si="0"/>
        <v>5</v>
      </c>
      <c r="G11" s="31">
        <f t="shared" si="0"/>
        <v>12</v>
      </c>
      <c r="H11" s="31">
        <f t="shared" si="0"/>
        <v>9</v>
      </c>
      <c r="I11" s="31">
        <f t="shared" si="0"/>
        <v>17</v>
      </c>
      <c r="J11" s="31">
        <f t="shared" si="0"/>
        <v>13</v>
      </c>
      <c r="K11" s="31">
        <f t="shared" si="0"/>
        <v>3</v>
      </c>
      <c r="L11" s="31">
        <f t="shared" si="0"/>
        <v>4</v>
      </c>
      <c r="M11" s="31">
        <f t="shared" si="0"/>
        <v>2</v>
      </c>
      <c r="N11" s="31">
        <f t="shared" ref="N11:N74" si="1">SUM(B11:M11)</f>
        <v>69</v>
      </c>
    </row>
    <row r="12" spans="1:201" s="46" customFormat="1" ht="13.5" customHeight="1" x14ac:dyDescent="0.2">
      <c r="A12" s="43" t="s">
        <v>120</v>
      </c>
      <c r="B12" s="30"/>
      <c r="C12" s="30"/>
      <c r="D12" s="30"/>
      <c r="E12" s="30"/>
      <c r="F12" s="30"/>
      <c r="G12" s="30"/>
      <c r="H12" s="30"/>
      <c r="I12" s="30"/>
      <c r="J12" s="30"/>
      <c r="K12" s="30"/>
      <c r="L12" s="30"/>
      <c r="M12" s="30"/>
      <c r="N12" s="31"/>
    </row>
    <row r="13" spans="1:201" s="46" customFormat="1" ht="13.5" customHeight="1" x14ac:dyDescent="0.2">
      <c r="A13" s="47" t="s">
        <v>102</v>
      </c>
      <c r="B13" s="33"/>
      <c r="C13" s="33"/>
      <c r="D13" s="33"/>
      <c r="E13" s="33"/>
      <c r="F13" s="33"/>
      <c r="G13" s="33"/>
      <c r="H13" s="33"/>
      <c r="I13" s="33"/>
      <c r="J13" s="33"/>
      <c r="K13" s="33"/>
      <c r="L13" s="33"/>
      <c r="M13" s="33"/>
      <c r="N13" s="31"/>
    </row>
    <row r="14" spans="1:201" s="48" customFormat="1" ht="13.5" customHeight="1" x14ac:dyDescent="0.2">
      <c r="A14" s="47" t="s">
        <v>121</v>
      </c>
      <c r="B14" s="31">
        <f>B15+B24+B31+B38+B55+B88+B99+B100</f>
        <v>2</v>
      </c>
      <c r="C14" s="31">
        <f t="shared" ref="C14:M14" si="2">C15+C24+C31+C38+C55+C88+C99+C100</f>
        <v>0</v>
      </c>
      <c r="D14" s="31">
        <f t="shared" si="2"/>
        <v>0</v>
      </c>
      <c r="E14" s="31">
        <f t="shared" si="2"/>
        <v>0</v>
      </c>
      <c r="F14" s="31">
        <f t="shared" si="2"/>
        <v>1</v>
      </c>
      <c r="G14" s="31">
        <f t="shared" si="2"/>
        <v>8</v>
      </c>
      <c r="H14" s="31">
        <f t="shared" si="2"/>
        <v>5</v>
      </c>
      <c r="I14" s="31">
        <f t="shared" si="2"/>
        <v>14</v>
      </c>
      <c r="J14" s="31">
        <f t="shared" si="2"/>
        <v>7</v>
      </c>
      <c r="K14" s="31">
        <f t="shared" si="2"/>
        <v>1</v>
      </c>
      <c r="L14" s="31">
        <f t="shared" si="2"/>
        <v>1</v>
      </c>
      <c r="M14" s="31">
        <f t="shared" si="2"/>
        <v>2</v>
      </c>
      <c r="N14" s="31">
        <f t="shared" si="1"/>
        <v>41</v>
      </c>
    </row>
    <row r="15" spans="1:201" s="48" customFormat="1" ht="13.5" customHeight="1" x14ac:dyDescent="0.2">
      <c r="A15" s="47" t="s">
        <v>141</v>
      </c>
      <c r="B15" s="31">
        <f>SUM(B16:B23)</f>
        <v>0</v>
      </c>
      <c r="C15" s="31">
        <f t="shared" ref="C15:M15" si="3">SUM(C16:C23)</f>
        <v>0</v>
      </c>
      <c r="D15" s="31">
        <f t="shared" si="3"/>
        <v>0</v>
      </c>
      <c r="E15" s="31">
        <f t="shared" si="3"/>
        <v>0</v>
      </c>
      <c r="F15" s="31">
        <f t="shared" si="3"/>
        <v>0</v>
      </c>
      <c r="G15" s="31">
        <f t="shared" si="3"/>
        <v>0</v>
      </c>
      <c r="H15" s="31">
        <f t="shared" si="3"/>
        <v>2</v>
      </c>
      <c r="I15" s="31">
        <f t="shared" si="3"/>
        <v>2</v>
      </c>
      <c r="J15" s="31">
        <f t="shared" si="3"/>
        <v>0</v>
      </c>
      <c r="K15" s="31">
        <f t="shared" si="3"/>
        <v>0</v>
      </c>
      <c r="L15" s="31">
        <f t="shared" si="3"/>
        <v>0</v>
      </c>
      <c r="M15" s="31">
        <f t="shared" si="3"/>
        <v>1</v>
      </c>
      <c r="N15" s="31">
        <f t="shared" si="1"/>
        <v>5</v>
      </c>
    </row>
    <row r="16" spans="1:201" s="46" customFormat="1" ht="13.5" customHeight="1" x14ac:dyDescent="0.2">
      <c r="A16" s="43" t="s">
        <v>142</v>
      </c>
      <c r="B16" s="34">
        <v>0</v>
      </c>
      <c r="C16" s="34">
        <v>0</v>
      </c>
      <c r="D16" s="34">
        <v>0</v>
      </c>
      <c r="E16" s="34">
        <v>0</v>
      </c>
      <c r="F16" s="34">
        <v>0</v>
      </c>
      <c r="G16" s="34">
        <v>0</v>
      </c>
      <c r="H16" s="34">
        <v>0</v>
      </c>
      <c r="I16" s="34">
        <v>0</v>
      </c>
      <c r="J16" s="34">
        <v>0</v>
      </c>
      <c r="K16" s="34">
        <v>0</v>
      </c>
      <c r="L16" s="34">
        <v>0</v>
      </c>
      <c r="M16" s="34">
        <v>0</v>
      </c>
      <c r="N16" s="31">
        <f t="shared" si="1"/>
        <v>0</v>
      </c>
    </row>
    <row r="17" spans="1:14" s="46" customFormat="1" ht="13.5" customHeight="1" x14ac:dyDescent="0.2">
      <c r="A17" s="43" t="s">
        <v>143</v>
      </c>
      <c r="B17" s="34">
        <v>0</v>
      </c>
      <c r="C17" s="34">
        <v>0</v>
      </c>
      <c r="D17" s="34">
        <v>0</v>
      </c>
      <c r="E17" s="34">
        <v>0</v>
      </c>
      <c r="F17" s="34">
        <v>0</v>
      </c>
      <c r="G17" s="34">
        <v>0</v>
      </c>
      <c r="H17" s="34">
        <v>0</v>
      </c>
      <c r="I17" s="34">
        <v>0</v>
      </c>
      <c r="J17" s="34">
        <v>0</v>
      </c>
      <c r="K17" s="34">
        <v>0</v>
      </c>
      <c r="L17" s="34">
        <v>0</v>
      </c>
      <c r="M17" s="34">
        <v>0</v>
      </c>
      <c r="N17" s="31">
        <f t="shared" si="1"/>
        <v>0</v>
      </c>
    </row>
    <row r="18" spans="1:14" s="46" customFormat="1" ht="13.5" customHeight="1" x14ac:dyDescent="0.2">
      <c r="A18" s="43" t="s">
        <v>144</v>
      </c>
      <c r="B18" s="34">
        <v>0</v>
      </c>
      <c r="C18" s="34">
        <v>0</v>
      </c>
      <c r="D18" s="34">
        <v>0</v>
      </c>
      <c r="E18" s="34">
        <v>0</v>
      </c>
      <c r="F18" s="34">
        <v>0</v>
      </c>
      <c r="G18" s="34">
        <v>0</v>
      </c>
      <c r="H18" s="34">
        <v>0</v>
      </c>
      <c r="I18" s="34">
        <v>1</v>
      </c>
      <c r="J18" s="34">
        <v>0</v>
      </c>
      <c r="K18" s="34">
        <v>0</v>
      </c>
      <c r="L18" s="34">
        <v>0</v>
      </c>
      <c r="M18" s="34">
        <v>1</v>
      </c>
      <c r="N18" s="31">
        <f t="shared" si="1"/>
        <v>2</v>
      </c>
    </row>
    <row r="19" spans="1:14" s="46" customFormat="1" ht="13.5" customHeight="1" x14ac:dyDescent="0.2">
      <c r="A19" s="43" t="s">
        <v>145</v>
      </c>
      <c r="B19" s="34">
        <v>0</v>
      </c>
      <c r="C19" s="34">
        <v>0</v>
      </c>
      <c r="D19" s="34">
        <v>0</v>
      </c>
      <c r="E19" s="34">
        <v>0</v>
      </c>
      <c r="F19" s="34">
        <v>0</v>
      </c>
      <c r="G19" s="34">
        <v>0</v>
      </c>
      <c r="H19" s="34">
        <v>0</v>
      </c>
      <c r="I19" s="34">
        <v>1</v>
      </c>
      <c r="J19" s="34">
        <v>0</v>
      </c>
      <c r="K19" s="34">
        <v>0</v>
      </c>
      <c r="L19" s="34">
        <v>0</v>
      </c>
      <c r="M19" s="34">
        <v>0</v>
      </c>
      <c r="N19" s="31">
        <f t="shared" si="1"/>
        <v>1</v>
      </c>
    </row>
    <row r="20" spans="1:14" s="46" customFormat="1" ht="13.5" customHeight="1" x14ac:dyDescent="0.2">
      <c r="A20" s="43" t="s">
        <v>146</v>
      </c>
      <c r="B20" s="34">
        <v>0</v>
      </c>
      <c r="C20" s="34">
        <v>0</v>
      </c>
      <c r="D20" s="34">
        <v>0</v>
      </c>
      <c r="E20" s="34">
        <v>0</v>
      </c>
      <c r="F20" s="34">
        <v>0</v>
      </c>
      <c r="G20" s="34">
        <v>0</v>
      </c>
      <c r="H20" s="34">
        <v>0</v>
      </c>
      <c r="I20" s="34">
        <v>0</v>
      </c>
      <c r="J20" s="34">
        <v>0</v>
      </c>
      <c r="K20" s="34">
        <v>0</v>
      </c>
      <c r="L20" s="34">
        <v>0</v>
      </c>
      <c r="M20" s="34">
        <v>0</v>
      </c>
      <c r="N20" s="31">
        <f t="shared" si="1"/>
        <v>0</v>
      </c>
    </row>
    <row r="21" spans="1:14" s="46" customFormat="1" ht="13.5" customHeight="1" x14ac:dyDescent="0.2">
      <c r="A21" s="43" t="s">
        <v>147</v>
      </c>
      <c r="B21" s="34">
        <v>0</v>
      </c>
      <c r="C21" s="34">
        <v>0</v>
      </c>
      <c r="D21" s="34">
        <v>0</v>
      </c>
      <c r="E21" s="34">
        <v>0</v>
      </c>
      <c r="F21" s="34">
        <v>0</v>
      </c>
      <c r="G21" s="34">
        <v>0</v>
      </c>
      <c r="H21" s="34">
        <v>0</v>
      </c>
      <c r="I21" s="34">
        <v>0</v>
      </c>
      <c r="J21" s="34">
        <v>0</v>
      </c>
      <c r="K21" s="34">
        <v>0</v>
      </c>
      <c r="L21" s="34">
        <v>0</v>
      </c>
      <c r="M21" s="34">
        <v>0</v>
      </c>
      <c r="N21" s="31">
        <f t="shared" si="1"/>
        <v>0</v>
      </c>
    </row>
    <row r="22" spans="1:14" s="46" customFormat="1" ht="13.5" customHeight="1" x14ac:dyDescent="0.2">
      <c r="A22" s="43" t="s">
        <v>148</v>
      </c>
      <c r="B22" s="34">
        <v>0</v>
      </c>
      <c r="C22" s="34">
        <v>0</v>
      </c>
      <c r="D22" s="34">
        <v>0</v>
      </c>
      <c r="E22" s="34">
        <v>0</v>
      </c>
      <c r="F22" s="34">
        <v>0</v>
      </c>
      <c r="G22" s="34">
        <v>0</v>
      </c>
      <c r="H22" s="34">
        <v>1</v>
      </c>
      <c r="I22" s="34">
        <v>0</v>
      </c>
      <c r="J22" s="34">
        <v>0</v>
      </c>
      <c r="K22" s="34">
        <v>0</v>
      </c>
      <c r="L22" s="34">
        <v>0</v>
      </c>
      <c r="M22" s="34">
        <v>0</v>
      </c>
      <c r="N22" s="31">
        <f t="shared" si="1"/>
        <v>1</v>
      </c>
    </row>
    <row r="23" spans="1:14" s="46" customFormat="1" ht="13.5" customHeight="1" x14ac:dyDescent="0.2">
      <c r="A23" s="43" t="s">
        <v>149</v>
      </c>
      <c r="B23" s="34">
        <v>0</v>
      </c>
      <c r="C23" s="34">
        <v>0</v>
      </c>
      <c r="D23" s="34">
        <v>0</v>
      </c>
      <c r="E23" s="34">
        <v>0</v>
      </c>
      <c r="F23" s="34">
        <v>0</v>
      </c>
      <c r="G23" s="34">
        <v>0</v>
      </c>
      <c r="H23" s="34">
        <v>1</v>
      </c>
      <c r="I23" s="34">
        <v>0</v>
      </c>
      <c r="J23" s="34">
        <v>0</v>
      </c>
      <c r="K23" s="34">
        <v>0</v>
      </c>
      <c r="L23" s="34">
        <v>0</v>
      </c>
      <c r="M23" s="34">
        <v>0</v>
      </c>
      <c r="N23" s="31">
        <f t="shared" si="1"/>
        <v>1</v>
      </c>
    </row>
    <row r="24" spans="1:14" s="48" customFormat="1" ht="13.5" customHeight="1" x14ac:dyDescent="0.2">
      <c r="A24" s="47" t="s">
        <v>150</v>
      </c>
      <c r="B24" s="31">
        <f>SUM(B25:B30)</f>
        <v>0</v>
      </c>
      <c r="C24" s="31">
        <f t="shared" ref="C24:M24" si="4">SUM(C25:C30)</f>
        <v>0</v>
      </c>
      <c r="D24" s="31">
        <f t="shared" si="4"/>
        <v>0</v>
      </c>
      <c r="E24" s="31">
        <f t="shared" si="4"/>
        <v>0</v>
      </c>
      <c r="F24" s="31">
        <f t="shared" si="4"/>
        <v>0</v>
      </c>
      <c r="G24" s="31">
        <f t="shared" si="4"/>
        <v>0</v>
      </c>
      <c r="H24" s="31">
        <f t="shared" si="4"/>
        <v>0</v>
      </c>
      <c r="I24" s="31">
        <f t="shared" si="4"/>
        <v>0</v>
      </c>
      <c r="J24" s="31">
        <f t="shared" si="4"/>
        <v>0</v>
      </c>
      <c r="K24" s="31">
        <f t="shared" si="4"/>
        <v>0</v>
      </c>
      <c r="L24" s="31">
        <f t="shared" si="4"/>
        <v>0</v>
      </c>
      <c r="M24" s="31">
        <f t="shared" si="4"/>
        <v>0</v>
      </c>
      <c r="N24" s="31">
        <f t="shared" si="1"/>
        <v>0</v>
      </c>
    </row>
    <row r="25" spans="1:14" s="46" customFormat="1" ht="13.5" customHeight="1" x14ac:dyDescent="0.2">
      <c r="A25" s="43" t="s">
        <v>151</v>
      </c>
      <c r="B25" s="34">
        <v>0</v>
      </c>
      <c r="C25" s="34">
        <v>0</v>
      </c>
      <c r="D25" s="34">
        <v>0</v>
      </c>
      <c r="E25" s="34">
        <v>0</v>
      </c>
      <c r="F25" s="34">
        <v>0</v>
      </c>
      <c r="G25" s="34">
        <v>0</v>
      </c>
      <c r="H25" s="34">
        <v>0</v>
      </c>
      <c r="I25" s="34">
        <v>0</v>
      </c>
      <c r="J25" s="34">
        <v>0</v>
      </c>
      <c r="K25" s="34">
        <v>0</v>
      </c>
      <c r="L25" s="34">
        <v>0</v>
      </c>
      <c r="M25" s="34">
        <v>0</v>
      </c>
      <c r="N25" s="31">
        <f t="shared" si="1"/>
        <v>0</v>
      </c>
    </row>
    <row r="26" spans="1:14" s="46" customFormat="1" ht="13.5" customHeight="1" x14ac:dyDescent="0.2">
      <c r="A26" s="43" t="s">
        <v>152</v>
      </c>
      <c r="B26" s="34">
        <v>0</v>
      </c>
      <c r="C26" s="34">
        <v>0</v>
      </c>
      <c r="D26" s="34">
        <v>0</v>
      </c>
      <c r="E26" s="34">
        <v>0</v>
      </c>
      <c r="F26" s="34">
        <v>0</v>
      </c>
      <c r="G26" s="34">
        <v>0</v>
      </c>
      <c r="H26" s="34">
        <v>0</v>
      </c>
      <c r="I26" s="34">
        <v>0</v>
      </c>
      <c r="J26" s="34">
        <v>0</v>
      </c>
      <c r="K26" s="34">
        <v>0</v>
      </c>
      <c r="L26" s="34">
        <v>0</v>
      </c>
      <c r="M26" s="34">
        <v>0</v>
      </c>
      <c r="N26" s="31">
        <f t="shared" si="1"/>
        <v>0</v>
      </c>
    </row>
    <row r="27" spans="1:14" s="46" customFormat="1" ht="13.5" customHeight="1" x14ac:dyDescent="0.2">
      <c r="A27" s="43" t="s">
        <v>153</v>
      </c>
      <c r="B27" s="34">
        <v>0</v>
      </c>
      <c r="C27" s="34">
        <v>0</v>
      </c>
      <c r="D27" s="34">
        <v>0</v>
      </c>
      <c r="E27" s="34">
        <v>0</v>
      </c>
      <c r="F27" s="34">
        <v>0</v>
      </c>
      <c r="G27" s="34">
        <v>0</v>
      </c>
      <c r="H27" s="34">
        <v>0</v>
      </c>
      <c r="I27" s="34">
        <v>0</v>
      </c>
      <c r="J27" s="34">
        <v>0</v>
      </c>
      <c r="K27" s="34">
        <v>0</v>
      </c>
      <c r="L27" s="34">
        <v>0</v>
      </c>
      <c r="M27" s="34">
        <v>0</v>
      </c>
      <c r="N27" s="31">
        <f t="shared" si="1"/>
        <v>0</v>
      </c>
    </row>
    <row r="28" spans="1:14" s="46" customFormat="1" ht="13.5" customHeight="1" x14ac:dyDescent="0.2">
      <c r="A28" s="43" t="s">
        <v>154</v>
      </c>
      <c r="B28" s="34">
        <v>0</v>
      </c>
      <c r="C28" s="34">
        <v>0</v>
      </c>
      <c r="D28" s="34">
        <v>0</v>
      </c>
      <c r="E28" s="34">
        <v>0</v>
      </c>
      <c r="F28" s="34">
        <v>0</v>
      </c>
      <c r="G28" s="34">
        <v>0</v>
      </c>
      <c r="H28" s="34">
        <v>0</v>
      </c>
      <c r="I28" s="34">
        <v>0</v>
      </c>
      <c r="J28" s="34">
        <v>0</v>
      </c>
      <c r="K28" s="34">
        <v>0</v>
      </c>
      <c r="L28" s="34">
        <v>0</v>
      </c>
      <c r="M28" s="34">
        <v>0</v>
      </c>
      <c r="N28" s="31">
        <f t="shared" si="1"/>
        <v>0</v>
      </c>
    </row>
    <row r="29" spans="1:14" s="46" customFormat="1" ht="13.5" customHeight="1" x14ac:dyDescent="0.2">
      <c r="A29" s="43" t="s">
        <v>155</v>
      </c>
      <c r="B29" s="34">
        <v>0</v>
      </c>
      <c r="C29" s="34">
        <v>0</v>
      </c>
      <c r="D29" s="34">
        <v>0</v>
      </c>
      <c r="E29" s="34">
        <v>0</v>
      </c>
      <c r="F29" s="34">
        <v>0</v>
      </c>
      <c r="G29" s="34">
        <v>0</v>
      </c>
      <c r="H29" s="34">
        <v>0</v>
      </c>
      <c r="I29" s="34">
        <v>0</v>
      </c>
      <c r="J29" s="34">
        <v>0</v>
      </c>
      <c r="K29" s="34">
        <v>0</v>
      </c>
      <c r="L29" s="34">
        <v>0</v>
      </c>
      <c r="M29" s="34">
        <v>0</v>
      </c>
      <c r="N29" s="31">
        <f t="shared" si="1"/>
        <v>0</v>
      </c>
    </row>
    <row r="30" spans="1:14" s="46" customFormat="1" ht="13.5" customHeight="1" x14ac:dyDescent="0.2">
      <c r="A30" s="43" t="s">
        <v>156</v>
      </c>
      <c r="B30" s="34">
        <v>0</v>
      </c>
      <c r="C30" s="34">
        <v>0</v>
      </c>
      <c r="D30" s="34">
        <v>0</v>
      </c>
      <c r="E30" s="34">
        <v>0</v>
      </c>
      <c r="F30" s="34">
        <v>0</v>
      </c>
      <c r="G30" s="34">
        <v>0</v>
      </c>
      <c r="H30" s="34">
        <v>0</v>
      </c>
      <c r="I30" s="34">
        <v>0</v>
      </c>
      <c r="J30" s="34">
        <v>0</v>
      </c>
      <c r="K30" s="34">
        <v>0</v>
      </c>
      <c r="L30" s="34">
        <v>0</v>
      </c>
      <c r="M30" s="34">
        <v>0</v>
      </c>
      <c r="N30" s="31">
        <f t="shared" si="1"/>
        <v>0</v>
      </c>
    </row>
    <row r="31" spans="1:14" s="48" customFormat="1" ht="13.5" customHeight="1" x14ac:dyDescent="0.2">
      <c r="A31" s="47" t="s">
        <v>157</v>
      </c>
      <c r="B31" s="31">
        <f>SUM(B32:B37)</f>
        <v>0</v>
      </c>
      <c r="C31" s="31">
        <f t="shared" ref="C31:M31" si="5">SUM(C32:C37)</f>
        <v>0</v>
      </c>
      <c r="D31" s="31">
        <f t="shared" si="5"/>
        <v>0</v>
      </c>
      <c r="E31" s="31">
        <f t="shared" si="5"/>
        <v>0</v>
      </c>
      <c r="F31" s="31">
        <f t="shared" si="5"/>
        <v>0</v>
      </c>
      <c r="G31" s="31">
        <f t="shared" si="5"/>
        <v>0</v>
      </c>
      <c r="H31" s="31">
        <f t="shared" si="5"/>
        <v>0</v>
      </c>
      <c r="I31" s="31">
        <f t="shared" si="5"/>
        <v>0</v>
      </c>
      <c r="J31" s="31">
        <f t="shared" si="5"/>
        <v>0</v>
      </c>
      <c r="K31" s="31">
        <f t="shared" si="5"/>
        <v>0</v>
      </c>
      <c r="L31" s="31">
        <f t="shared" si="5"/>
        <v>0</v>
      </c>
      <c r="M31" s="31">
        <f t="shared" si="5"/>
        <v>0</v>
      </c>
      <c r="N31" s="31">
        <f t="shared" si="1"/>
        <v>0</v>
      </c>
    </row>
    <row r="32" spans="1:14" s="46" customFormat="1" ht="13.5" customHeight="1" x14ac:dyDescent="0.2">
      <c r="A32" s="43" t="s">
        <v>158</v>
      </c>
      <c r="B32" s="34">
        <v>0</v>
      </c>
      <c r="C32" s="34">
        <v>0</v>
      </c>
      <c r="D32" s="34">
        <v>0</v>
      </c>
      <c r="E32" s="34">
        <v>0</v>
      </c>
      <c r="F32" s="34">
        <v>0</v>
      </c>
      <c r="G32" s="34">
        <v>0</v>
      </c>
      <c r="H32" s="34">
        <v>0</v>
      </c>
      <c r="I32" s="34">
        <v>0</v>
      </c>
      <c r="J32" s="34">
        <v>0</v>
      </c>
      <c r="K32" s="34">
        <v>0</v>
      </c>
      <c r="L32" s="34">
        <v>0</v>
      </c>
      <c r="M32" s="34">
        <v>0</v>
      </c>
      <c r="N32" s="31">
        <f t="shared" si="1"/>
        <v>0</v>
      </c>
    </row>
    <row r="33" spans="1:14" s="46" customFormat="1" ht="13.5" customHeight="1" x14ac:dyDescent="0.2">
      <c r="A33" s="43" t="s">
        <v>159</v>
      </c>
      <c r="B33" s="34">
        <v>0</v>
      </c>
      <c r="C33" s="34">
        <v>0</v>
      </c>
      <c r="D33" s="34">
        <v>0</v>
      </c>
      <c r="E33" s="34">
        <v>0</v>
      </c>
      <c r="F33" s="34">
        <v>0</v>
      </c>
      <c r="G33" s="34">
        <v>0</v>
      </c>
      <c r="H33" s="34">
        <v>0</v>
      </c>
      <c r="I33" s="34">
        <v>0</v>
      </c>
      <c r="J33" s="34">
        <v>0</v>
      </c>
      <c r="K33" s="34">
        <v>0</v>
      </c>
      <c r="L33" s="34">
        <v>0</v>
      </c>
      <c r="M33" s="34">
        <v>0</v>
      </c>
      <c r="N33" s="31">
        <f t="shared" si="1"/>
        <v>0</v>
      </c>
    </row>
    <row r="34" spans="1:14" s="46" customFormat="1" ht="13.5" customHeight="1" x14ac:dyDescent="0.2">
      <c r="A34" s="43" t="s">
        <v>160</v>
      </c>
      <c r="B34" s="34">
        <v>0</v>
      </c>
      <c r="C34" s="34">
        <v>0</v>
      </c>
      <c r="D34" s="34">
        <v>0</v>
      </c>
      <c r="E34" s="34">
        <v>0</v>
      </c>
      <c r="F34" s="34">
        <v>0</v>
      </c>
      <c r="G34" s="34">
        <v>0</v>
      </c>
      <c r="H34" s="34">
        <v>0</v>
      </c>
      <c r="I34" s="34">
        <v>0</v>
      </c>
      <c r="J34" s="34">
        <v>0</v>
      </c>
      <c r="K34" s="34">
        <v>0</v>
      </c>
      <c r="L34" s="34">
        <v>0</v>
      </c>
      <c r="M34" s="34">
        <v>0</v>
      </c>
      <c r="N34" s="31">
        <f t="shared" si="1"/>
        <v>0</v>
      </c>
    </row>
    <row r="35" spans="1:14" s="46" customFormat="1" ht="13.5" customHeight="1" x14ac:dyDescent="0.2">
      <c r="A35" s="43" t="s">
        <v>161</v>
      </c>
      <c r="B35" s="34">
        <v>0</v>
      </c>
      <c r="C35" s="34">
        <v>0</v>
      </c>
      <c r="D35" s="34">
        <v>0</v>
      </c>
      <c r="E35" s="34">
        <v>0</v>
      </c>
      <c r="F35" s="34">
        <v>0</v>
      </c>
      <c r="G35" s="34">
        <v>0</v>
      </c>
      <c r="H35" s="34">
        <v>0</v>
      </c>
      <c r="I35" s="34">
        <v>0</v>
      </c>
      <c r="J35" s="34">
        <v>0</v>
      </c>
      <c r="K35" s="34">
        <v>0</v>
      </c>
      <c r="L35" s="34">
        <v>0</v>
      </c>
      <c r="M35" s="34">
        <v>0</v>
      </c>
      <c r="N35" s="31">
        <f t="shared" si="1"/>
        <v>0</v>
      </c>
    </row>
    <row r="36" spans="1:14" s="46" customFormat="1" ht="13.5" customHeight="1" x14ac:dyDescent="0.2">
      <c r="A36" s="43" t="s">
        <v>162</v>
      </c>
      <c r="B36" s="34">
        <v>0</v>
      </c>
      <c r="C36" s="34">
        <v>0</v>
      </c>
      <c r="D36" s="34">
        <v>0</v>
      </c>
      <c r="E36" s="34">
        <v>0</v>
      </c>
      <c r="F36" s="34">
        <v>0</v>
      </c>
      <c r="G36" s="34">
        <v>0</v>
      </c>
      <c r="H36" s="34">
        <v>0</v>
      </c>
      <c r="I36" s="34">
        <v>0</v>
      </c>
      <c r="J36" s="34">
        <v>0</v>
      </c>
      <c r="K36" s="34">
        <v>0</v>
      </c>
      <c r="L36" s="34">
        <v>0</v>
      </c>
      <c r="M36" s="34">
        <v>0</v>
      </c>
      <c r="N36" s="31">
        <f t="shared" si="1"/>
        <v>0</v>
      </c>
    </row>
    <row r="37" spans="1:14" s="46" customFormat="1" ht="13.5" customHeight="1" x14ac:dyDescent="0.2">
      <c r="A37" s="43" t="s">
        <v>163</v>
      </c>
      <c r="B37" s="34">
        <v>0</v>
      </c>
      <c r="C37" s="34">
        <v>0</v>
      </c>
      <c r="D37" s="34">
        <v>0</v>
      </c>
      <c r="E37" s="34">
        <v>0</v>
      </c>
      <c r="F37" s="34">
        <v>0</v>
      </c>
      <c r="G37" s="34">
        <v>0</v>
      </c>
      <c r="H37" s="34">
        <v>0</v>
      </c>
      <c r="I37" s="34">
        <v>0</v>
      </c>
      <c r="J37" s="34">
        <v>0</v>
      </c>
      <c r="K37" s="34">
        <v>0</v>
      </c>
      <c r="L37" s="34">
        <v>0</v>
      </c>
      <c r="M37" s="34">
        <v>0</v>
      </c>
      <c r="N37" s="31">
        <f t="shared" si="1"/>
        <v>0</v>
      </c>
    </row>
    <row r="38" spans="1:14" s="48" customFormat="1" ht="13.5" customHeight="1" x14ac:dyDescent="0.2">
      <c r="A38" s="47" t="s">
        <v>164</v>
      </c>
      <c r="B38" s="31">
        <f>B39+B43+B47+B51</f>
        <v>0</v>
      </c>
      <c r="C38" s="31">
        <f t="shared" ref="C38:M38" si="6">C39+C43+C47+C51</f>
        <v>0</v>
      </c>
      <c r="D38" s="31">
        <f t="shared" si="6"/>
        <v>0</v>
      </c>
      <c r="E38" s="31">
        <f t="shared" si="6"/>
        <v>0</v>
      </c>
      <c r="F38" s="31">
        <f t="shared" si="6"/>
        <v>0</v>
      </c>
      <c r="G38" s="31">
        <f t="shared" si="6"/>
        <v>7</v>
      </c>
      <c r="H38" s="31">
        <f t="shared" si="6"/>
        <v>0</v>
      </c>
      <c r="I38" s="31">
        <f t="shared" si="6"/>
        <v>1</v>
      </c>
      <c r="J38" s="31">
        <f t="shared" si="6"/>
        <v>0</v>
      </c>
      <c r="K38" s="31">
        <f t="shared" si="6"/>
        <v>0</v>
      </c>
      <c r="L38" s="31">
        <f t="shared" si="6"/>
        <v>0</v>
      </c>
      <c r="M38" s="31">
        <f t="shared" si="6"/>
        <v>0</v>
      </c>
      <c r="N38" s="31">
        <f t="shared" si="1"/>
        <v>8</v>
      </c>
    </row>
    <row r="39" spans="1:14" s="48" customFormat="1" ht="13.5" customHeight="1" x14ac:dyDescent="0.2">
      <c r="A39" s="47" t="s">
        <v>165</v>
      </c>
      <c r="B39" s="31">
        <f>SUM(B40:B42)</f>
        <v>0</v>
      </c>
      <c r="C39" s="31">
        <f t="shared" ref="C39:M39" si="7">SUM(C40:C42)</f>
        <v>0</v>
      </c>
      <c r="D39" s="31">
        <f t="shared" si="7"/>
        <v>0</v>
      </c>
      <c r="E39" s="31">
        <f t="shared" si="7"/>
        <v>0</v>
      </c>
      <c r="F39" s="31">
        <f t="shared" si="7"/>
        <v>0</v>
      </c>
      <c r="G39" s="31">
        <f t="shared" si="7"/>
        <v>7</v>
      </c>
      <c r="H39" s="31">
        <f t="shared" si="7"/>
        <v>0</v>
      </c>
      <c r="I39" s="31">
        <f t="shared" si="7"/>
        <v>1</v>
      </c>
      <c r="J39" s="31">
        <f t="shared" si="7"/>
        <v>0</v>
      </c>
      <c r="K39" s="31">
        <f t="shared" si="7"/>
        <v>0</v>
      </c>
      <c r="L39" s="31">
        <f t="shared" si="7"/>
        <v>0</v>
      </c>
      <c r="M39" s="31">
        <f t="shared" si="7"/>
        <v>0</v>
      </c>
      <c r="N39" s="31">
        <f t="shared" si="1"/>
        <v>8</v>
      </c>
    </row>
    <row r="40" spans="1:14" s="46" customFormat="1" ht="13.5" customHeight="1" x14ac:dyDescent="0.2">
      <c r="A40" s="43" t="s">
        <v>166</v>
      </c>
      <c r="B40" s="34">
        <v>0</v>
      </c>
      <c r="C40" s="34">
        <v>0</v>
      </c>
      <c r="D40" s="34">
        <v>0</v>
      </c>
      <c r="E40" s="34">
        <v>0</v>
      </c>
      <c r="F40" s="34">
        <v>0</v>
      </c>
      <c r="G40" s="34">
        <v>0</v>
      </c>
      <c r="H40" s="34">
        <v>0</v>
      </c>
      <c r="I40" s="34">
        <v>1</v>
      </c>
      <c r="J40" s="34">
        <v>0</v>
      </c>
      <c r="K40" s="34">
        <v>0</v>
      </c>
      <c r="L40" s="34">
        <v>0</v>
      </c>
      <c r="M40" s="34">
        <v>0</v>
      </c>
      <c r="N40" s="31">
        <f t="shared" si="1"/>
        <v>1</v>
      </c>
    </row>
    <row r="41" spans="1:14" s="46" customFormat="1" ht="13.5" customHeight="1" x14ac:dyDescent="0.2">
      <c r="A41" s="43" t="s">
        <v>167</v>
      </c>
      <c r="B41" s="34">
        <v>0</v>
      </c>
      <c r="C41" s="34">
        <v>0</v>
      </c>
      <c r="D41" s="34">
        <v>0</v>
      </c>
      <c r="E41" s="34">
        <v>0</v>
      </c>
      <c r="F41" s="34">
        <v>0</v>
      </c>
      <c r="G41" s="34">
        <v>0</v>
      </c>
      <c r="H41" s="34">
        <v>0</v>
      </c>
      <c r="I41" s="34">
        <v>0</v>
      </c>
      <c r="J41" s="34">
        <v>0</v>
      </c>
      <c r="K41" s="34">
        <v>0</v>
      </c>
      <c r="L41" s="34">
        <v>0</v>
      </c>
      <c r="M41" s="34">
        <v>0</v>
      </c>
      <c r="N41" s="31">
        <f t="shared" si="1"/>
        <v>0</v>
      </c>
    </row>
    <row r="42" spans="1:14" s="46" customFormat="1" ht="13.5" customHeight="1" x14ac:dyDescent="0.2">
      <c r="A42" s="43" t="s">
        <v>168</v>
      </c>
      <c r="B42" s="34">
        <v>0</v>
      </c>
      <c r="C42" s="34">
        <v>0</v>
      </c>
      <c r="D42" s="34">
        <v>0</v>
      </c>
      <c r="E42" s="34">
        <v>0</v>
      </c>
      <c r="F42" s="34">
        <v>0</v>
      </c>
      <c r="G42" s="34">
        <v>7</v>
      </c>
      <c r="H42" s="34">
        <v>0</v>
      </c>
      <c r="I42" s="34">
        <v>0</v>
      </c>
      <c r="J42" s="34">
        <v>0</v>
      </c>
      <c r="K42" s="34">
        <v>0</v>
      </c>
      <c r="L42" s="34">
        <v>0</v>
      </c>
      <c r="M42" s="34">
        <v>0</v>
      </c>
      <c r="N42" s="31">
        <f t="shared" si="1"/>
        <v>7</v>
      </c>
    </row>
    <row r="43" spans="1:14" s="48" customFormat="1" ht="13.5" customHeight="1" x14ac:dyDescent="0.2">
      <c r="A43" s="47" t="s">
        <v>169</v>
      </c>
      <c r="B43" s="31">
        <f>SUM(B44:B46)</f>
        <v>0</v>
      </c>
      <c r="C43" s="31">
        <f t="shared" ref="C43:M43" si="8">SUM(C44:C46)</f>
        <v>0</v>
      </c>
      <c r="D43" s="31">
        <f t="shared" si="8"/>
        <v>0</v>
      </c>
      <c r="E43" s="31">
        <f t="shared" si="8"/>
        <v>0</v>
      </c>
      <c r="F43" s="31">
        <f t="shared" si="8"/>
        <v>0</v>
      </c>
      <c r="G43" s="31">
        <f t="shared" si="8"/>
        <v>0</v>
      </c>
      <c r="H43" s="31">
        <f t="shared" si="8"/>
        <v>0</v>
      </c>
      <c r="I43" s="31">
        <f t="shared" si="8"/>
        <v>0</v>
      </c>
      <c r="J43" s="31">
        <f t="shared" si="8"/>
        <v>0</v>
      </c>
      <c r="K43" s="31">
        <f t="shared" si="8"/>
        <v>0</v>
      </c>
      <c r="L43" s="31">
        <f t="shared" si="8"/>
        <v>0</v>
      </c>
      <c r="M43" s="31">
        <f t="shared" si="8"/>
        <v>0</v>
      </c>
      <c r="N43" s="31">
        <f t="shared" si="1"/>
        <v>0</v>
      </c>
    </row>
    <row r="44" spans="1:14" s="46" customFormat="1" ht="13.5" customHeight="1" x14ac:dyDescent="0.2">
      <c r="A44" s="43" t="s">
        <v>170</v>
      </c>
      <c r="B44" s="34">
        <v>0</v>
      </c>
      <c r="C44" s="34">
        <v>0</v>
      </c>
      <c r="D44" s="34">
        <v>0</v>
      </c>
      <c r="E44" s="34">
        <v>0</v>
      </c>
      <c r="F44" s="34">
        <v>0</v>
      </c>
      <c r="G44" s="34">
        <v>0</v>
      </c>
      <c r="H44" s="34">
        <v>0</v>
      </c>
      <c r="I44" s="34">
        <v>0</v>
      </c>
      <c r="J44" s="34">
        <v>0</v>
      </c>
      <c r="K44" s="34">
        <v>0</v>
      </c>
      <c r="L44" s="34">
        <v>0</v>
      </c>
      <c r="M44" s="34">
        <v>0</v>
      </c>
      <c r="N44" s="31">
        <f t="shared" si="1"/>
        <v>0</v>
      </c>
    </row>
    <row r="45" spans="1:14" s="46" customFormat="1" x14ac:dyDescent="0.2">
      <c r="A45" s="43" t="s">
        <v>171</v>
      </c>
      <c r="B45" s="34">
        <v>0</v>
      </c>
      <c r="C45" s="34">
        <v>0</v>
      </c>
      <c r="D45" s="34">
        <v>0</v>
      </c>
      <c r="E45" s="34">
        <v>0</v>
      </c>
      <c r="F45" s="34">
        <v>0</v>
      </c>
      <c r="G45" s="34">
        <v>0</v>
      </c>
      <c r="H45" s="34">
        <v>0</v>
      </c>
      <c r="I45" s="34">
        <v>0</v>
      </c>
      <c r="J45" s="34">
        <v>0</v>
      </c>
      <c r="K45" s="34">
        <v>0</v>
      </c>
      <c r="L45" s="34">
        <v>0</v>
      </c>
      <c r="M45" s="34">
        <v>0</v>
      </c>
      <c r="N45" s="31">
        <f t="shared" si="1"/>
        <v>0</v>
      </c>
    </row>
    <row r="46" spans="1:14" s="46" customFormat="1" x14ac:dyDescent="0.2">
      <c r="A46" s="43" t="s">
        <v>172</v>
      </c>
      <c r="B46" s="34">
        <v>0</v>
      </c>
      <c r="C46" s="34">
        <v>0</v>
      </c>
      <c r="D46" s="34">
        <v>0</v>
      </c>
      <c r="E46" s="34">
        <v>0</v>
      </c>
      <c r="F46" s="34">
        <v>0</v>
      </c>
      <c r="G46" s="34">
        <v>0</v>
      </c>
      <c r="H46" s="34">
        <v>0</v>
      </c>
      <c r="I46" s="34">
        <v>0</v>
      </c>
      <c r="J46" s="34">
        <v>0</v>
      </c>
      <c r="K46" s="34">
        <v>0</v>
      </c>
      <c r="L46" s="34">
        <v>0</v>
      </c>
      <c r="M46" s="34">
        <v>0</v>
      </c>
      <c r="N46" s="31">
        <f t="shared" si="1"/>
        <v>0</v>
      </c>
    </row>
    <row r="47" spans="1:14" s="48" customFormat="1" x14ac:dyDescent="0.2">
      <c r="A47" s="47" t="s">
        <v>173</v>
      </c>
      <c r="B47" s="31">
        <f>SUM(B48:B50)</f>
        <v>0</v>
      </c>
      <c r="C47" s="31">
        <f t="shared" ref="C47:M47" si="9">SUM(C48:C50)</f>
        <v>0</v>
      </c>
      <c r="D47" s="31">
        <f t="shared" si="9"/>
        <v>0</v>
      </c>
      <c r="E47" s="31">
        <f t="shared" si="9"/>
        <v>0</v>
      </c>
      <c r="F47" s="31">
        <f t="shared" si="9"/>
        <v>0</v>
      </c>
      <c r="G47" s="31">
        <f t="shared" si="9"/>
        <v>0</v>
      </c>
      <c r="H47" s="31">
        <f t="shared" si="9"/>
        <v>0</v>
      </c>
      <c r="I47" s="31">
        <f t="shared" si="9"/>
        <v>0</v>
      </c>
      <c r="J47" s="31">
        <f t="shared" si="9"/>
        <v>0</v>
      </c>
      <c r="K47" s="31">
        <f t="shared" si="9"/>
        <v>0</v>
      </c>
      <c r="L47" s="31">
        <f t="shared" si="9"/>
        <v>0</v>
      </c>
      <c r="M47" s="31">
        <f t="shared" si="9"/>
        <v>0</v>
      </c>
      <c r="N47" s="31">
        <f t="shared" si="1"/>
        <v>0</v>
      </c>
    </row>
    <row r="48" spans="1:14" s="46" customFormat="1" x14ac:dyDescent="0.2">
      <c r="A48" s="43" t="s">
        <v>174</v>
      </c>
      <c r="B48" s="34">
        <v>0</v>
      </c>
      <c r="C48" s="34">
        <v>0</v>
      </c>
      <c r="D48" s="34">
        <v>0</v>
      </c>
      <c r="E48" s="34">
        <v>0</v>
      </c>
      <c r="F48" s="34">
        <v>0</v>
      </c>
      <c r="G48" s="34">
        <v>0</v>
      </c>
      <c r="H48" s="34">
        <v>0</v>
      </c>
      <c r="I48" s="34">
        <v>0</v>
      </c>
      <c r="J48" s="34">
        <v>0</v>
      </c>
      <c r="K48" s="34">
        <v>0</v>
      </c>
      <c r="L48" s="34">
        <v>0</v>
      </c>
      <c r="M48" s="34">
        <v>0</v>
      </c>
      <c r="N48" s="31">
        <f t="shared" si="1"/>
        <v>0</v>
      </c>
    </row>
    <row r="49" spans="1:14" s="46" customFormat="1" x14ac:dyDescent="0.2">
      <c r="A49" s="43" t="s">
        <v>175</v>
      </c>
      <c r="B49" s="34">
        <v>0</v>
      </c>
      <c r="C49" s="34">
        <v>0</v>
      </c>
      <c r="D49" s="34">
        <v>0</v>
      </c>
      <c r="E49" s="34">
        <v>0</v>
      </c>
      <c r="F49" s="34">
        <v>0</v>
      </c>
      <c r="G49" s="34">
        <v>0</v>
      </c>
      <c r="H49" s="34">
        <v>0</v>
      </c>
      <c r="I49" s="34">
        <v>0</v>
      </c>
      <c r="J49" s="34">
        <v>0</v>
      </c>
      <c r="K49" s="34">
        <v>0</v>
      </c>
      <c r="L49" s="34">
        <v>0</v>
      </c>
      <c r="M49" s="34">
        <v>0</v>
      </c>
      <c r="N49" s="31">
        <f t="shared" si="1"/>
        <v>0</v>
      </c>
    </row>
    <row r="50" spans="1:14" s="46" customFormat="1" x14ac:dyDescent="0.2">
      <c r="A50" s="43" t="s">
        <v>176</v>
      </c>
      <c r="B50" s="34">
        <v>0</v>
      </c>
      <c r="C50" s="34">
        <v>0</v>
      </c>
      <c r="D50" s="34">
        <v>0</v>
      </c>
      <c r="E50" s="34">
        <v>0</v>
      </c>
      <c r="F50" s="34">
        <v>0</v>
      </c>
      <c r="G50" s="34">
        <v>0</v>
      </c>
      <c r="H50" s="34">
        <v>0</v>
      </c>
      <c r="I50" s="34">
        <v>0</v>
      </c>
      <c r="J50" s="34">
        <v>0</v>
      </c>
      <c r="K50" s="34">
        <v>0</v>
      </c>
      <c r="L50" s="34">
        <v>0</v>
      </c>
      <c r="M50" s="34">
        <v>0</v>
      </c>
      <c r="N50" s="31">
        <f t="shared" si="1"/>
        <v>0</v>
      </c>
    </row>
    <row r="51" spans="1:14" s="48" customFormat="1" x14ac:dyDescent="0.2">
      <c r="A51" s="47" t="s">
        <v>177</v>
      </c>
      <c r="B51" s="31">
        <f>SUM(B52:B54)</f>
        <v>0</v>
      </c>
      <c r="C51" s="31">
        <f t="shared" ref="C51:M51" si="10">SUM(C52:C54)</f>
        <v>0</v>
      </c>
      <c r="D51" s="31">
        <f t="shared" si="10"/>
        <v>0</v>
      </c>
      <c r="E51" s="31">
        <f t="shared" si="10"/>
        <v>0</v>
      </c>
      <c r="F51" s="31">
        <f t="shared" si="10"/>
        <v>0</v>
      </c>
      <c r="G51" s="31">
        <f t="shared" si="10"/>
        <v>0</v>
      </c>
      <c r="H51" s="31">
        <f t="shared" si="10"/>
        <v>0</v>
      </c>
      <c r="I51" s="31">
        <f t="shared" si="10"/>
        <v>0</v>
      </c>
      <c r="J51" s="31">
        <f t="shared" si="10"/>
        <v>0</v>
      </c>
      <c r="K51" s="31">
        <f t="shared" si="10"/>
        <v>0</v>
      </c>
      <c r="L51" s="31">
        <f t="shared" si="10"/>
        <v>0</v>
      </c>
      <c r="M51" s="31">
        <f t="shared" si="10"/>
        <v>0</v>
      </c>
      <c r="N51" s="31">
        <f t="shared" si="1"/>
        <v>0</v>
      </c>
    </row>
    <row r="52" spans="1:14" s="46" customFormat="1" x14ac:dyDescent="0.2">
      <c r="A52" s="43" t="s">
        <v>178</v>
      </c>
      <c r="B52" s="34">
        <v>0</v>
      </c>
      <c r="C52" s="34">
        <v>0</v>
      </c>
      <c r="D52" s="34">
        <v>0</v>
      </c>
      <c r="E52" s="34">
        <v>0</v>
      </c>
      <c r="F52" s="34">
        <v>0</v>
      </c>
      <c r="G52" s="34">
        <v>0</v>
      </c>
      <c r="H52" s="34">
        <v>0</v>
      </c>
      <c r="I52" s="34">
        <v>0</v>
      </c>
      <c r="J52" s="34">
        <v>0</v>
      </c>
      <c r="K52" s="34">
        <v>0</v>
      </c>
      <c r="L52" s="34">
        <v>0</v>
      </c>
      <c r="M52" s="34">
        <v>0</v>
      </c>
      <c r="N52" s="31">
        <f t="shared" si="1"/>
        <v>0</v>
      </c>
    </row>
    <row r="53" spans="1:14" s="46" customFormat="1" x14ac:dyDescent="0.2">
      <c r="A53" s="43" t="s">
        <v>179</v>
      </c>
      <c r="B53" s="34">
        <v>0</v>
      </c>
      <c r="C53" s="34">
        <v>0</v>
      </c>
      <c r="D53" s="34">
        <v>0</v>
      </c>
      <c r="E53" s="34">
        <v>0</v>
      </c>
      <c r="F53" s="34">
        <v>0</v>
      </c>
      <c r="G53" s="34">
        <v>0</v>
      </c>
      <c r="H53" s="34">
        <v>0</v>
      </c>
      <c r="I53" s="34">
        <v>0</v>
      </c>
      <c r="J53" s="34">
        <v>0</v>
      </c>
      <c r="K53" s="34">
        <v>0</v>
      </c>
      <c r="L53" s="34">
        <v>0</v>
      </c>
      <c r="M53" s="34">
        <v>0</v>
      </c>
      <c r="N53" s="31">
        <f t="shared" si="1"/>
        <v>0</v>
      </c>
    </row>
    <row r="54" spans="1:14" s="46" customFormat="1" x14ac:dyDescent="0.2">
      <c r="A54" s="43" t="s">
        <v>180</v>
      </c>
      <c r="B54" s="34">
        <v>0</v>
      </c>
      <c r="C54" s="34">
        <v>0</v>
      </c>
      <c r="D54" s="34">
        <v>0</v>
      </c>
      <c r="E54" s="34">
        <v>0</v>
      </c>
      <c r="F54" s="34">
        <v>0</v>
      </c>
      <c r="G54" s="34">
        <v>0</v>
      </c>
      <c r="H54" s="34">
        <v>0</v>
      </c>
      <c r="I54" s="34">
        <v>0</v>
      </c>
      <c r="J54" s="34">
        <v>0</v>
      </c>
      <c r="K54" s="34">
        <v>0</v>
      </c>
      <c r="L54" s="34">
        <v>0</v>
      </c>
      <c r="M54" s="34">
        <v>0</v>
      </c>
      <c r="N54" s="31">
        <f t="shared" si="1"/>
        <v>0</v>
      </c>
    </row>
    <row r="55" spans="1:14" s="48" customFormat="1" x14ac:dyDescent="0.2">
      <c r="A55" s="50" t="s">
        <v>181</v>
      </c>
      <c r="B55" s="36">
        <v>2</v>
      </c>
      <c r="C55" s="36">
        <v>0</v>
      </c>
      <c r="D55" s="36">
        <v>0</v>
      </c>
      <c r="E55" s="36">
        <v>0</v>
      </c>
      <c r="F55" s="36">
        <v>1</v>
      </c>
      <c r="G55" s="36">
        <v>1</v>
      </c>
      <c r="H55" s="36">
        <v>1</v>
      </c>
      <c r="I55" s="36">
        <v>4</v>
      </c>
      <c r="J55" s="36">
        <v>7</v>
      </c>
      <c r="K55" s="36">
        <v>1</v>
      </c>
      <c r="L55" s="36">
        <v>0</v>
      </c>
      <c r="M55" s="36">
        <v>1</v>
      </c>
      <c r="N55" s="31">
        <f t="shared" si="1"/>
        <v>18</v>
      </c>
    </row>
    <row r="56" spans="1:14" s="48" customFormat="1" x14ac:dyDescent="0.2">
      <c r="A56" s="47" t="s">
        <v>182</v>
      </c>
      <c r="B56" s="31">
        <f>B57</f>
        <v>2</v>
      </c>
      <c r="C56" s="31">
        <f t="shared" ref="C56:M56" si="11">C57</f>
        <v>0</v>
      </c>
      <c r="D56" s="31">
        <f t="shared" si="11"/>
        <v>0</v>
      </c>
      <c r="E56" s="31">
        <f t="shared" si="11"/>
        <v>0</v>
      </c>
      <c r="F56" s="31">
        <f t="shared" si="11"/>
        <v>1</v>
      </c>
      <c r="G56" s="31">
        <f t="shared" si="11"/>
        <v>1</v>
      </c>
      <c r="H56" s="31">
        <f t="shared" si="11"/>
        <v>1</v>
      </c>
      <c r="I56" s="31">
        <f t="shared" si="11"/>
        <v>4</v>
      </c>
      <c r="J56" s="31">
        <f t="shared" si="11"/>
        <v>7</v>
      </c>
      <c r="K56" s="31">
        <f t="shared" si="11"/>
        <v>1</v>
      </c>
      <c r="L56" s="31">
        <f t="shared" si="11"/>
        <v>0</v>
      </c>
      <c r="M56" s="31">
        <f t="shared" si="11"/>
        <v>1</v>
      </c>
      <c r="N56" s="31">
        <f t="shared" si="1"/>
        <v>18</v>
      </c>
    </row>
    <row r="57" spans="1:14" s="48" customFormat="1" x14ac:dyDescent="0.2">
      <c r="A57" s="47" t="s">
        <v>183</v>
      </c>
      <c r="B57" s="31">
        <f>B58+B64+B70+B71</f>
        <v>2</v>
      </c>
      <c r="C57" s="31">
        <f t="shared" ref="C57:M57" si="12">C58+C64+C70+C71</f>
        <v>0</v>
      </c>
      <c r="D57" s="31">
        <f t="shared" si="12"/>
        <v>0</v>
      </c>
      <c r="E57" s="31">
        <f t="shared" si="12"/>
        <v>0</v>
      </c>
      <c r="F57" s="31">
        <f t="shared" si="12"/>
        <v>1</v>
      </c>
      <c r="G57" s="31">
        <f t="shared" si="12"/>
        <v>1</v>
      </c>
      <c r="H57" s="31">
        <f t="shared" si="12"/>
        <v>1</v>
      </c>
      <c r="I57" s="31">
        <f t="shared" si="12"/>
        <v>4</v>
      </c>
      <c r="J57" s="31">
        <f t="shared" si="12"/>
        <v>7</v>
      </c>
      <c r="K57" s="31">
        <f t="shared" si="12"/>
        <v>1</v>
      </c>
      <c r="L57" s="31">
        <f t="shared" si="12"/>
        <v>0</v>
      </c>
      <c r="M57" s="31">
        <f t="shared" si="12"/>
        <v>1</v>
      </c>
      <c r="N57" s="31">
        <f t="shared" si="1"/>
        <v>18</v>
      </c>
    </row>
    <row r="58" spans="1:14" s="48" customFormat="1" x14ac:dyDescent="0.2">
      <c r="A58" s="47" t="s">
        <v>184</v>
      </c>
      <c r="B58" s="32">
        <f>B59+B60+B61</f>
        <v>2</v>
      </c>
      <c r="C58" s="32">
        <f t="shared" ref="C58:M58" si="13">C59+C60+C61</f>
        <v>0</v>
      </c>
      <c r="D58" s="32">
        <f t="shared" si="13"/>
        <v>0</v>
      </c>
      <c r="E58" s="32">
        <f t="shared" si="13"/>
        <v>0</v>
      </c>
      <c r="F58" s="32">
        <f t="shared" si="13"/>
        <v>1</v>
      </c>
      <c r="G58" s="32">
        <f t="shared" si="13"/>
        <v>1</v>
      </c>
      <c r="H58" s="32">
        <f t="shared" si="13"/>
        <v>1</v>
      </c>
      <c r="I58" s="32">
        <f t="shared" si="13"/>
        <v>1</v>
      </c>
      <c r="J58" s="32">
        <f t="shared" si="13"/>
        <v>0</v>
      </c>
      <c r="K58" s="32">
        <f t="shared" si="13"/>
        <v>1</v>
      </c>
      <c r="L58" s="32">
        <f t="shared" si="13"/>
        <v>0</v>
      </c>
      <c r="M58" s="32">
        <f t="shared" si="13"/>
        <v>1</v>
      </c>
      <c r="N58" s="31">
        <f t="shared" si="1"/>
        <v>8</v>
      </c>
    </row>
    <row r="59" spans="1:14" s="46" customFormat="1" x14ac:dyDescent="0.2">
      <c r="A59" s="43" t="s">
        <v>185</v>
      </c>
      <c r="B59" s="34">
        <v>2</v>
      </c>
      <c r="C59" s="34">
        <v>0</v>
      </c>
      <c r="D59" s="34">
        <v>0</v>
      </c>
      <c r="E59" s="34">
        <v>0</v>
      </c>
      <c r="F59" s="34">
        <v>0</v>
      </c>
      <c r="G59" s="34">
        <v>1</v>
      </c>
      <c r="H59" s="34">
        <v>0</v>
      </c>
      <c r="I59" s="34">
        <v>1</v>
      </c>
      <c r="J59" s="34">
        <v>0</v>
      </c>
      <c r="K59" s="34">
        <v>1</v>
      </c>
      <c r="L59" s="34">
        <v>0</v>
      </c>
      <c r="M59" s="34">
        <v>0</v>
      </c>
      <c r="N59" s="31">
        <f t="shared" si="1"/>
        <v>5</v>
      </c>
    </row>
    <row r="60" spans="1:14" s="46" customFormat="1" x14ac:dyDescent="0.2">
      <c r="A60" s="43" t="s">
        <v>186</v>
      </c>
      <c r="B60" s="34">
        <v>0</v>
      </c>
      <c r="C60" s="34">
        <v>0</v>
      </c>
      <c r="D60" s="34">
        <v>0</v>
      </c>
      <c r="E60" s="34">
        <v>0</v>
      </c>
      <c r="F60" s="34">
        <v>1</v>
      </c>
      <c r="G60" s="34">
        <v>0</v>
      </c>
      <c r="H60" s="34">
        <v>1</v>
      </c>
      <c r="I60" s="34">
        <v>0</v>
      </c>
      <c r="J60" s="34">
        <v>0</v>
      </c>
      <c r="K60" s="34">
        <v>0</v>
      </c>
      <c r="L60" s="34">
        <v>0</v>
      </c>
      <c r="M60" s="34">
        <v>1</v>
      </c>
      <c r="N60" s="31">
        <f t="shared" si="1"/>
        <v>3</v>
      </c>
    </row>
    <row r="61" spans="1:14" s="48" customFormat="1" x14ac:dyDescent="0.2">
      <c r="A61" s="47" t="s">
        <v>187</v>
      </c>
      <c r="B61" s="32">
        <f>B62+B63</f>
        <v>0</v>
      </c>
      <c r="C61" s="32">
        <f t="shared" ref="C61:M61" si="14">C62+C63</f>
        <v>0</v>
      </c>
      <c r="D61" s="32">
        <f t="shared" si="14"/>
        <v>0</v>
      </c>
      <c r="E61" s="32">
        <f t="shared" si="14"/>
        <v>0</v>
      </c>
      <c r="F61" s="32">
        <f t="shared" si="14"/>
        <v>0</v>
      </c>
      <c r="G61" s="32">
        <f t="shared" si="14"/>
        <v>0</v>
      </c>
      <c r="H61" s="32">
        <f t="shared" si="14"/>
        <v>0</v>
      </c>
      <c r="I61" s="32">
        <f t="shared" si="14"/>
        <v>0</v>
      </c>
      <c r="J61" s="32">
        <f t="shared" si="14"/>
        <v>0</v>
      </c>
      <c r="K61" s="32">
        <f t="shared" si="14"/>
        <v>0</v>
      </c>
      <c r="L61" s="32">
        <f t="shared" si="14"/>
        <v>0</v>
      </c>
      <c r="M61" s="32">
        <f t="shared" si="14"/>
        <v>0</v>
      </c>
      <c r="N61" s="31">
        <f t="shared" si="1"/>
        <v>0</v>
      </c>
    </row>
    <row r="62" spans="1:14" s="46" customFormat="1" x14ac:dyDescent="0.2">
      <c r="A62" s="43" t="s">
        <v>188</v>
      </c>
      <c r="B62" s="34">
        <v>0</v>
      </c>
      <c r="C62" s="34">
        <v>0</v>
      </c>
      <c r="D62" s="34">
        <v>0</v>
      </c>
      <c r="E62" s="34">
        <v>0</v>
      </c>
      <c r="F62" s="34">
        <v>0</v>
      </c>
      <c r="G62" s="34">
        <v>0</v>
      </c>
      <c r="H62" s="34">
        <v>0</v>
      </c>
      <c r="I62" s="34">
        <v>0</v>
      </c>
      <c r="J62" s="34">
        <v>0</v>
      </c>
      <c r="K62" s="34">
        <v>0</v>
      </c>
      <c r="L62" s="34">
        <v>0</v>
      </c>
      <c r="M62" s="34">
        <v>0</v>
      </c>
      <c r="N62" s="31">
        <f t="shared" si="1"/>
        <v>0</v>
      </c>
    </row>
    <row r="63" spans="1:14" s="46" customFormat="1" x14ac:dyDescent="0.2">
      <c r="A63" s="43" t="s">
        <v>189</v>
      </c>
      <c r="B63" s="34">
        <v>0</v>
      </c>
      <c r="C63" s="34">
        <v>0</v>
      </c>
      <c r="D63" s="34">
        <v>0</v>
      </c>
      <c r="E63" s="34">
        <v>0</v>
      </c>
      <c r="F63" s="34">
        <v>0</v>
      </c>
      <c r="G63" s="34">
        <v>0</v>
      </c>
      <c r="H63" s="34">
        <v>0</v>
      </c>
      <c r="I63" s="34">
        <v>0</v>
      </c>
      <c r="J63" s="34">
        <v>0</v>
      </c>
      <c r="K63" s="34">
        <v>0</v>
      </c>
      <c r="L63" s="34">
        <v>0</v>
      </c>
      <c r="M63" s="34">
        <v>0</v>
      </c>
      <c r="N63" s="31">
        <f t="shared" si="1"/>
        <v>0</v>
      </c>
    </row>
    <row r="64" spans="1:14" s="48" customFormat="1" x14ac:dyDescent="0.2">
      <c r="A64" s="47" t="s">
        <v>190</v>
      </c>
      <c r="B64" s="32">
        <f>B65+B66+B67</f>
        <v>0</v>
      </c>
      <c r="C64" s="32">
        <f t="shared" ref="C64:M64" si="15">C65+C66+C67</f>
        <v>0</v>
      </c>
      <c r="D64" s="32">
        <f t="shared" si="15"/>
        <v>0</v>
      </c>
      <c r="E64" s="32">
        <f t="shared" si="15"/>
        <v>0</v>
      </c>
      <c r="F64" s="32">
        <f t="shared" si="15"/>
        <v>0</v>
      </c>
      <c r="G64" s="32">
        <f t="shared" si="15"/>
        <v>0</v>
      </c>
      <c r="H64" s="32">
        <f t="shared" si="15"/>
        <v>0</v>
      </c>
      <c r="I64" s="32">
        <f t="shared" si="15"/>
        <v>0</v>
      </c>
      <c r="J64" s="32">
        <f t="shared" si="15"/>
        <v>0</v>
      </c>
      <c r="K64" s="32">
        <f t="shared" si="15"/>
        <v>0</v>
      </c>
      <c r="L64" s="32">
        <f t="shared" si="15"/>
        <v>0</v>
      </c>
      <c r="M64" s="32">
        <f t="shared" si="15"/>
        <v>0</v>
      </c>
      <c r="N64" s="31">
        <f t="shared" si="1"/>
        <v>0</v>
      </c>
    </row>
    <row r="65" spans="1:14" s="46" customFormat="1" x14ac:dyDescent="0.2">
      <c r="A65" s="43" t="s">
        <v>191</v>
      </c>
      <c r="B65" s="34">
        <v>0</v>
      </c>
      <c r="C65" s="34">
        <v>0</v>
      </c>
      <c r="D65" s="34">
        <v>0</v>
      </c>
      <c r="E65" s="34">
        <v>0</v>
      </c>
      <c r="F65" s="34">
        <v>0</v>
      </c>
      <c r="G65" s="34">
        <v>0</v>
      </c>
      <c r="H65" s="34">
        <v>0</v>
      </c>
      <c r="I65" s="34">
        <v>0</v>
      </c>
      <c r="J65" s="34">
        <v>0</v>
      </c>
      <c r="K65" s="34">
        <v>0</v>
      </c>
      <c r="L65" s="34">
        <v>0</v>
      </c>
      <c r="M65" s="34">
        <v>0</v>
      </c>
      <c r="N65" s="31">
        <f t="shared" si="1"/>
        <v>0</v>
      </c>
    </row>
    <row r="66" spans="1:14" s="46" customFormat="1" x14ac:dyDescent="0.2">
      <c r="A66" s="43" t="s">
        <v>192</v>
      </c>
      <c r="B66" s="34">
        <v>0</v>
      </c>
      <c r="C66" s="34">
        <v>0</v>
      </c>
      <c r="D66" s="34">
        <v>0</v>
      </c>
      <c r="E66" s="34">
        <v>0</v>
      </c>
      <c r="F66" s="34">
        <v>0</v>
      </c>
      <c r="G66" s="34">
        <v>0</v>
      </c>
      <c r="H66" s="34">
        <v>0</v>
      </c>
      <c r="I66" s="34">
        <v>0</v>
      </c>
      <c r="J66" s="34">
        <v>0</v>
      </c>
      <c r="K66" s="34">
        <v>0</v>
      </c>
      <c r="L66" s="34">
        <v>0</v>
      </c>
      <c r="M66" s="34">
        <v>0</v>
      </c>
      <c r="N66" s="31">
        <f t="shared" si="1"/>
        <v>0</v>
      </c>
    </row>
    <row r="67" spans="1:14" s="48" customFormat="1" x14ac:dyDescent="0.2">
      <c r="A67" s="47" t="s">
        <v>193</v>
      </c>
      <c r="B67" s="32">
        <f>B68+B69</f>
        <v>0</v>
      </c>
      <c r="C67" s="32">
        <f t="shared" ref="C67:M67" si="16">C68+C69</f>
        <v>0</v>
      </c>
      <c r="D67" s="32">
        <f t="shared" si="16"/>
        <v>0</v>
      </c>
      <c r="E67" s="32">
        <f t="shared" si="16"/>
        <v>0</v>
      </c>
      <c r="F67" s="32">
        <f t="shared" si="16"/>
        <v>0</v>
      </c>
      <c r="G67" s="32">
        <f t="shared" si="16"/>
        <v>0</v>
      </c>
      <c r="H67" s="32">
        <f t="shared" si="16"/>
        <v>0</v>
      </c>
      <c r="I67" s="32">
        <f t="shared" si="16"/>
        <v>0</v>
      </c>
      <c r="J67" s="32">
        <f t="shared" si="16"/>
        <v>0</v>
      </c>
      <c r="K67" s="32">
        <f t="shared" si="16"/>
        <v>0</v>
      </c>
      <c r="L67" s="32">
        <f t="shared" si="16"/>
        <v>0</v>
      </c>
      <c r="M67" s="32">
        <f t="shared" si="16"/>
        <v>0</v>
      </c>
      <c r="N67" s="31">
        <f t="shared" si="1"/>
        <v>0</v>
      </c>
    </row>
    <row r="68" spans="1:14" s="46" customFormat="1" x14ac:dyDescent="0.2">
      <c r="A68" s="43" t="s">
        <v>194</v>
      </c>
      <c r="B68" s="34">
        <v>0</v>
      </c>
      <c r="C68" s="34">
        <v>0</v>
      </c>
      <c r="D68" s="34">
        <v>0</v>
      </c>
      <c r="E68" s="34">
        <v>0</v>
      </c>
      <c r="F68" s="34">
        <v>0</v>
      </c>
      <c r="G68" s="34">
        <v>0</v>
      </c>
      <c r="H68" s="34">
        <v>0</v>
      </c>
      <c r="I68" s="34">
        <v>0</v>
      </c>
      <c r="J68" s="34">
        <v>0</v>
      </c>
      <c r="K68" s="34">
        <v>0</v>
      </c>
      <c r="L68" s="34">
        <v>0</v>
      </c>
      <c r="M68" s="34">
        <v>0</v>
      </c>
      <c r="N68" s="31">
        <f t="shared" si="1"/>
        <v>0</v>
      </c>
    </row>
    <row r="69" spans="1:14" s="46" customFormat="1" x14ac:dyDescent="0.2">
      <c r="A69" s="43" t="s">
        <v>195</v>
      </c>
      <c r="B69" s="34">
        <v>0</v>
      </c>
      <c r="C69" s="34">
        <v>0</v>
      </c>
      <c r="D69" s="34">
        <v>0</v>
      </c>
      <c r="E69" s="34">
        <v>0</v>
      </c>
      <c r="F69" s="34">
        <v>0</v>
      </c>
      <c r="G69" s="34">
        <v>0</v>
      </c>
      <c r="H69" s="34">
        <v>0</v>
      </c>
      <c r="I69" s="34">
        <v>0</v>
      </c>
      <c r="J69" s="34">
        <v>0</v>
      </c>
      <c r="K69" s="34">
        <v>0</v>
      </c>
      <c r="L69" s="34">
        <v>0</v>
      </c>
      <c r="M69" s="34">
        <v>0</v>
      </c>
      <c r="N69" s="31">
        <f t="shared" si="1"/>
        <v>0</v>
      </c>
    </row>
    <row r="70" spans="1:14" s="46" customFormat="1" x14ac:dyDescent="0.2">
      <c r="A70" s="43" t="s">
        <v>196</v>
      </c>
      <c r="B70" s="34">
        <v>0</v>
      </c>
      <c r="C70" s="34">
        <v>0</v>
      </c>
      <c r="D70" s="34">
        <v>0</v>
      </c>
      <c r="E70" s="34">
        <v>0</v>
      </c>
      <c r="F70" s="34">
        <v>0</v>
      </c>
      <c r="G70" s="34">
        <v>0</v>
      </c>
      <c r="H70" s="34">
        <v>0</v>
      </c>
      <c r="I70" s="34">
        <v>3</v>
      </c>
      <c r="J70" s="34">
        <v>7</v>
      </c>
      <c r="K70" s="34">
        <v>0</v>
      </c>
      <c r="L70" s="34">
        <v>0</v>
      </c>
      <c r="M70" s="34">
        <v>0</v>
      </c>
      <c r="N70" s="31">
        <f t="shared" si="1"/>
        <v>10</v>
      </c>
    </row>
    <row r="71" spans="1:14" s="46" customFormat="1" x14ac:dyDescent="0.2">
      <c r="A71" s="43" t="s">
        <v>197</v>
      </c>
      <c r="B71" s="34">
        <v>0</v>
      </c>
      <c r="C71" s="34">
        <v>0</v>
      </c>
      <c r="D71" s="34">
        <v>0</v>
      </c>
      <c r="E71" s="34">
        <v>0</v>
      </c>
      <c r="F71" s="34">
        <v>0</v>
      </c>
      <c r="G71" s="34">
        <v>0</v>
      </c>
      <c r="H71" s="34">
        <v>0</v>
      </c>
      <c r="I71" s="34">
        <v>0</v>
      </c>
      <c r="J71" s="34">
        <v>0</v>
      </c>
      <c r="K71" s="34">
        <v>0</v>
      </c>
      <c r="L71" s="34">
        <v>0</v>
      </c>
      <c r="M71" s="34">
        <v>0</v>
      </c>
      <c r="N71" s="31">
        <f t="shared" si="1"/>
        <v>0</v>
      </c>
    </row>
    <row r="72" spans="1:14" s="48" customFormat="1" x14ac:dyDescent="0.2">
      <c r="A72" s="47" t="s">
        <v>198</v>
      </c>
      <c r="B72" s="31">
        <f>B73</f>
        <v>0</v>
      </c>
      <c r="C72" s="31">
        <f t="shared" ref="C72:M72" si="17">C73</f>
        <v>0</v>
      </c>
      <c r="D72" s="31">
        <f t="shared" si="17"/>
        <v>0</v>
      </c>
      <c r="E72" s="31">
        <f t="shared" si="17"/>
        <v>0</v>
      </c>
      <c r="F72" s="31">
        <f t="shared" si="17"/>
        <v>0</v>
      </c>
      <c r="G72" s="31">
        <f t="shared" si="17"/>
        <v>0</v>
      </c>
      <c r="H72" s="31">
        <f t="shared" si="17"/>
        <v>0</v>
      </c>
      <c r="I72" s="31">
        <f t="shared" si="17"/>
        <v>0</v>
      </c>
      <c r="J72" s="31">
        <f t="shared" si="17"/>
        <v>0</v>
      </c>
      <c r="K72" s="31">
        <f t="shared" si="17"/>
        <v>0</v>
      </c>
      <c r="L72" s="31">
        <f t="shared" si="17"/>
        <v>0</v>
      </c>
      <c r="M72" s="31">
        <f t="shared" si="17"/>
        <v>0</v>
      </c>
      <c r="N72" s="31">
        <f t="shared" si="1"/>
        <v>0</v>
      </c>
    </row>
    <row r="73" spans="1:14" s="48" customFormat="1" x14ac:dyDescent="0.2">
      <c r="A73" s="47" t="s">
        <v>199</v>
      </c>
      <c r="B73" s="31">
        <f>B74+B80+B86+B87</f>
        <v>0</v>
      </c>
      <c r="C73" s="31">
        <f t="shared" ref="C73:M73" si="18">C74+C80+C86+C87</f>
        <v>0</v>
      </c>
      <c r="D73" s="31">
        <f t="shared" si="18"/>
        <v>0</v>
      </c>
      <c r="E73" s="31">
        <f t="shared" si="18"/>
        <v>0</v>
      </c>
      <c r="F73" s="31">
        <f t="shared" si="18"/>
        <v>0</v>
      </c>
      <c r="G73" s="31">
        <f t="shared" si="18"/>
        <v>0</v>
      </c>
      <c r="H73" s="31">
        <f t="shared" si="18"/>
        <v>0</v>
      </c>
      <c r="I73" s="31">
        <f t="shared" si="18"/>
        <v>0</v>
      </c>
      <c r="J73" s="31">
        <f t="shared" si="18"/>
        <v>0</v>
      </c>
      <c r="K73" s="31">
        <f t="shared" si="18"/>
        <v>0</v>
      </c>
      <c r="L73" s="31">
        <f t="shared" si="18"/>
        <v>0</v>
      </c>
      <c r="M73" s="31">
        <f t="shared" si="18"/>
        <v>0</v>
      </c>
      <c r="N73" s="31">
        <f t="shared" si="1"/>
        <v>0</v>
      </c>
    </row>
    <row r="74" spans="1:14" s="48" customFormat="1" x14ac:dyDescent="0.2">
      <c r="A74" s="47" t="s">
        <v>200</v>
      </c>
      <c r="B74" s="32">
        <f>B75+B76+B77</f>
        <v>0</v>
      </c>
      <c r="C74" s="32">
        <f t="shared" ref="C74:M74" si="19">C75+C76+C77</f>
        <v>0</v>
      </c>
      <c r="D74" s="32">
        <f t="shared" si="19"/>
        <v>0</v>
      </c>
      <c r="E74" s="32">
        <f t="shared" si="19"/>
        <v>0</v>
      </c>
      <c r="F74" s="32">
        <f t="shared" si="19"/>
        <v>0</v>
      </c>
      <c r="G74" s="32">
        <f t="shared" si="19"/>
        <v>0</v>
      </c>
      <c r="H74" s="32">
        <f t="shared" si="19"/>
        <v>0</v>
      </c>
      <c r="I74" s="32">
        <f t="shared" si="19"/>
        <v>0</v>
      </c>
      <c r="J74" s="32">
        <f t="shared" si="19"/>
        <v>0</v>
      </c>
      <c r="K74" s="32">
        <f t="shared" si="19"/>
        <v>0</v>
      </c>
      <c r="L74" s="32">
        <f t="shared" si="19"/>
        <v>0</v>
      </c>
      <c r="M74" s="32">
        <f t="shared" si="19"/>
        <v>0</v>
      </c>
      <c r="N74" s="31">
        <f t="shared" si="1"/>
        <v>0</v>
      </c>
    </row>
    <row r="75" spans="1:14" s="46" customFormat="1" x14ac:dyDescent="0.2">
      <c r="A75" s="43" t="s">
        <v>201</v>
      </c>
      <c r="B75" s="34">
        <v>0</v>
      </c>
      <c r="C75" s="34">
        <v>0</v>
      </c>
      <c r="D75" s="34">
        <v>0</v>
      </c>
      <c r="E75" s="34">
        <v>0</v>
      </c>
      <c r="F75" s="34">
        <v>0</v>
      </c>
      <c r="G75" s="34">
        <v>0</v>
      </c>
      <c r="H75" s="34">
        <v>0</v>
      </c>
      <c r="I75" s="34">
        <v>0</v>
      </c>
      <c r="J75" s="34">
        <v>0</v>
      </c>
      <c r="K75" s="34">
        <v>0</v>
      </c>
      <c r="L75" s="34">
        <v>0</v>
      </c>
      <c r="M75" s="34">
        <v>0</v>
      </c>
      <c r="N75" s="31">
        <f t="shared" ref="N75:N140" si="20">SUM(B75:M75)</f>
        <v>0</v>
      </c>
    </row>
    <row r="76" spans="1:14" s="46" customFormat="1" x14ac:dyDescent="0.2">
      <c r="A76" s="43" t="s">
        <v>202</v>
      </c>
      <c r="B76" s="34">
        <v>0</v>
      </c>
      <c r="C76" s="34">
        <v>0</v>
      </c>
      <c r="D76" s="34">
        <v>0</v>
      </c>
      <c r="E76" s="34">
        <v>0</v>
      </c>
      <c r="F76" s="34">
        <v>0</v>
      </c>
      <c r="G76" s="34">
        <v>0</v>
      </c>
      <c r="H76" s="34">
        <v>0</v>
      </c>
      <c r="I76" s="34">
        <v>0</v>
      </c>
      <c r="J76" s="34">
        <v>0</v>
      </c>
      <c r="K76" s="34">
        <v>0</v>
      </c>
      <c r="L76" s="34">
        <v>0</v>
      </c>
      <c r="M76" s="34">
        <v>0</v>
      </c>
      <c r="N76" s="31">
        <f t="shared" si="20"/>
        <v>0</v>
      </c>
    </row>
    <row r="77" spans="1:14" s="48" customFormat="1" x14ac:dyDescent="0.2">
      <c r="A77" s="47" t="s">
        <v>203</v>
      </c>
      <c r="B77" s="32">
        <f>B78+B79</f>
        <v>0</v>
      </c>
      <c r="C77" s="32">
        <f t="shared" ref="C77:M77" si="21">C78+C79</f>
        <v>0</v>
      </c>
      <c r="D77" s="32">
        <f t="shared" si="21"/>
        <v>0</v>
      </c>
      <c r="E77" s="32">
        <f t="shared" si="21"/>
        <v>0</v>
      </c>
      <c r="F77" s="32">
        <f t="shared" si="21"/>
        <v>0</v>
      </c>
      <c r="G77" s="32">
        <f t="shared" si="21"/>
        <v>0</v>
      </c>
      <c r="H77" s="32">
        <f t="shared" si="21"/>
        <v>0</v>
      </c>
      <c r="I77" s="32">
        <f t="shared" si="21"/>
        <v>0</v>
      </c>
      <c r="J77" s="32">
        <f t="shared" si="21"/>
        <v>0</v>
      </c>
      <c r="K77" s="32">
        <f t="shared" si="21"/>
        <v>0</v>
      </c>
      <c r="L77" s="32">
        <f t="shared" si="21"/>
        <v>0</v>
      </c>
      <c r="M77" s="32">
        <f t="shared" si="21"/>
        <v>0</v>
      </c>
      <c r="N77" s="31">
        <f t="shared" si="20"/>
        <v>0</v>
      </c>
    </row>
    <row r="78" spans="1:14" s="46" customFormat="1" x14ac:dyDescent="0.2">
      <c r="A78" s="43" t="s">
        <v>204</v>
      </c>
      <c r="B78" s="34">
        <v>0</v>
      </c>
      <c r="C78" s="34">
        <v>0</v>
      </c>
      <c r="D78" s="34">
        <v>0</v>
      </c>
      <c r="E78" s="34">
        <v>0</v>
      </c>
      <c r="F78" s="34">
        <v>0</v>
      </c>
      <c r="G78" s="34">
        <v>0</v>
      </c>
      <c r="H78" s="34">
        <v>0</v>
      </c>
      <c r="I78" s="34">
        <v>0</v>
      </c>
      <c r="J78" s="34">
        <v>0</v>
      </c>
      <c r="K78" s="34">
        <v>0</v>
      </c>
      <c r="L78" s="34">
        <v>0</v>
      </c>
      <c r="M78" s="34">
        <v>0</v>
      </c>
      <c r="N78" s="31">
        <f t="shared" si="20"/>
        <v>0</v>
      </c>
    </row>
    <row r="79" spans="1:14" s="46" customFormat="1" x14ac:dyDescent="0.2">
      <c r="A79" s="43" t="s">
        <v>205</v>
      </c>
      <c r="B79" s="34">
        <v>0</v>
      </c>
      <c r="C79" s="34">
        <v>0</v>
      </c>
      <c r="D79" s="34">
        <v>0</v>
      </c>
      <c r="E79" s="34">
        <v>0</v>
      </c>
      <c r="F79" s="34">
        <v>0</v>
      </c>
      <c r="G79" s="34">
        <v>0</v>
      </c>
      <c r="H79" s="34">
        <v>0</v>
      </c>
      <c r="I79" s="34">
        <v>0</v>
      </c>
      <c r="J79" s="34">
        <v>0</v>
      </c>
      <c r="K79" s="34">
        <v>0</v>
      </c>
      <c r="L79" s="34">
        <v>0</v>
      </c>
      <c r="M79" s="34">
        <v>0</v>
      </c>
      <c r="N79" s="31">
        <f t="shared" si="20"/>
        <v>0</v>
      </c>
    </row>
    <row r="80" spans="1:14" s="48" customFormat="1" x14ac:dyDescent="0.2">
      <c r="A80" s="47" t="s">
        <v>206</v>
      </c>
      <c r="B80" s="32">
        <f>B81+B82+B83</f>
        <v>0</v>
      </c>
      <c r="C80" s="32">
        <f t="shared" ref="C80:M80" si="22">C81+C82+C83</f>
        <v>0</v>
      </c>
      <c r="D80" s="32">
        <f t="shared" si="22"/>
        <v>0</v>
      </c>
      <c r="E80" s="32">
        <f t="shared" si="22"/>
        <v>0</v>
      </c>
      <c r="F80" s="32">
        <f t="shared" si="22"/>
        <v>0</v>
      </c>
      <c r="G80" s="32">
        <f t="shared" si="22"/>
        <v>0</v>
      </c>
      <c r="H80" s="32">
        <f t="shared" si="22"/>
        <v>0</v>
      </c>
      <c r="I80" s="32">
        <f t="shared" si="22"/>
        <v>0</v>
      </c>
      <c r="J80" s="32">
        <f t="shared" si="22"/>
        <v>0</v>
      </c>
      <c r="K80" s="32">
        <f t="shared" si="22"/>
        <v>0</v>
      </c>
      <c r="L80" s="32">
        <f t="shared" si="22"/>
        <v>0</v>
      </c>
      <c r="M80" s="32">
        <f t="shared" si="22"/>
        <v>0</v>
      </c>
      <c r="N80" s="31">
        <f t="shared" si="20"/>
        <v>0</v>
      </c>
    </row>
    <row r="81" spans="1:14" s="46" customFormat="1" x14ac:dyDescent="0.2">
      <c r="A81" s="43" t="s">
        <v>207</v>
      </c>
      <c r="B81" s="34">
        <v>0</v>
      </c>
      <c r="C81" s="34">
        <v>0</v>
      </c>
      <c r="D81" s="34">
        <v>0</v>
      </c>
      <c r="E81" s="34">
        <v>0</v>
      </c>
      <c r="F81" s="34">
        <v>0</v>
      </c>
      <c r="G81" s="34">
        <v>0</v>
      </c>
      <c r="H81" s="34">
        <v>0</v>
      </c>
      <c r="I81" s="34">
        <v>0</v>
      </c>
      <c r="J81" s="34">
        <v>0</v>
      </c>
      <c r="K81" s="34">
        <v>0</v>
      </c>
      <c r="L81" s="34">
        <v>0</v>
      </c>
      <c r="M81" s="34">
        <v>0</v>
      </c>
      <c r="N81" s="31">
        <f t="shared" si="20"/>
        <v>0</v>
      </c>
    </row>
    <row r="82" spans="1:14" s="46" customFormat="1" x14ac:dyDescent="0.2">
      <c r="A82" s="43" t="s">
        <v>208</v>
      </c>
      <c r="B82" s="34">
        <v>0</v>
      </c>
      <c r="C82" s="34">
        <v>0</v>
      </c>
      <c r="D82" s="34">
        <v>0</v>
      </c>
      <c r="E82" s="34">
        <v>0</v>
      </c>
      <c r="F82" s="34">
        <v>0</v>
      </c>
      <c r="G82" s="34">
        <v>0</v>
      </c>
      <c r="H82" s="34">
        <v>0</v>
      </c>
      <c r="I82" s="34">
        <v>0</v>
      </c>
      <c r="J82" s="34">
        <v>0</v>
      </c>
      <c r="K82" s="34">
        <v>0</v>
      </c>
      <c r="L82" s="34">
        <v>0</v>
      </c>
      <c r="M82" s="34">
        <v>0</v>
      </c>
      <c r="N82" s="31">
        <f t="shared" si="20"/>
        <v>0</v>
      </c>
    </row>
    <row r="83" spans="1:14" s="48" customFormat="1" x14ac:dyDescent="0.2">
      <c r="A83" s="47" t="s">
        <v>209</v>
      </c>
      <c r="B83" s="32">
        <f>B84+B85</f>
        <v>0</v>
      </c>
      <c r="C83" s="32">
        <f t="shared" ref="C83:M83" si="23">C84+C85</f>
        <v>0</v>
      </c>
      <c r="D83" s="32">
        <f t="shared" si="23"/>
        <v>0</v>
      </c>
      <c r="E83" s="32">
        <f t="shared" si="23"/>
        <v>0</v>
      </c>
      <c r="F83" s="32">
        <f t="shared" si="23"/>
        <v>0</v>
      </c>
      <c r="G83" s="32">
        <f t="shared" si="23"/>
        <v>0</v>
      </c>
      <c r="H83" s="32">
        <f t="shared" si="23"/>
        <v>0</v>
      </c>
      <c r="I83" s="32">
        <f t="shared" si="23"/>
        <v>0</v>
      </c>
      <c r="J83" s="32">
        <f t="shared" si="23"/>
        <v>0</v>
      </c>
      <c r="K83" s="32">
        <f t="shared" si="23"/>
        <v>0</v>
      </c>
      <c r="L83" s="32">
        <f t="shared" si="23"/>
        <v>0</v>
      </c>
      <c r="M83" s="32">
        <f t="shared" si="23"/>
        <v>0</v>
      </c>
      <c r="N83" s="31">
        <f t="shared" si="20"/>
        <v>0</v>
      </c>
    </row>
    <row r="84" spans="1:14" s="46" customFormat="1" x14ac:dyDescent="0.2">
      <c r="A84" s="43" t="s">
        <v>210</v>
      </c>
      <c r="B84" s="34">
        <v>0</v>
      </c>
      <c r="C84" s="34">
        <v>0</v>
      </c>
      <c r="D84" s="34">
        <v>0</v>
      </c>
      <c r="E84" s="34">
        <v>0</v>
      </c>
      <c r="F84" s="34">
        <v>0</v>
      </c>
      <c r="G84" s="34">
        <v>0</v>
      </c>
      <c r="H84" s="34">
        <v>0</v>
      </c>
      <c r="I84" s="34">
        <v>0</v>
      </c>
      <c r="J84" s="34">
        <v>0</v>
      </c>
      <c r="K84" s="34">
        <v>0</v>
      </c>
      <c r="L84" s="34">
        <v>0</v>
      </c>
      <c r="M84" s="34">
        <v>0</v>
      </c>
      <c r="N84" s="31">
        <f t="shared" si="20"/>
        <v>0</v>
      </c>
    </row>
    <row r="85" spans="1:14" s="46" customFormat="1" x14ac:dyDescent="0.2">
      <c r="A85" s="43" t="s">
        <v>211</v>
      </c>
      <c r="B85" s="34">
        <v>0</v>
      </c>
      <c r="C85" s="34">
        <v>0</v>
      </c>
      <c r="D85" s="34">
        <v>0</v>
      </c>
      <c r="E85" s="34">
        <v>0</v>
      </c>
      <c r="F85" s="34">
        <v>0</v>
      </c>
      <c r="G85" s="34">
        <v>0</v>
      </c>
      <c r="H85" s="34">
        <v>0</v>
      </c>
      <c r="I85" s="34">
        <v>0</v>
      </c>
      <c r="J85" s="34">
        <v>0</v>
      </c>
      <c r="K85" s="34">
        <v>0</v>
      </c>
      <c r="L85" s="34">
        <v>0</v>
      </c>
      <c r="M85" s="34">
        <v>0</v>
      </c>
      <c r="N85" s="31">
        <f t="shared" si="20"/>
        <v>0</v>
      </c>
    </row>
    <row r="86" spans="1:14" s="46" customFormat="1" x14ac:dyDescent="0.2">
      <c r="A86" s="43" t="s">
        <v>212</v>
      </c>
      <c r="B86" s="34">
        <v>0</v>
      </c>
      <c r="C86" s="34">
        <v>0</v>
      </c>
      <c r="D86" s="34">
        <v>0</v>
      </c>
      <c r="E86" s="34">
        <v>0</v>
      </c>
      <c r="F86" s="34">
        <v>0</v>
      </c>
      <c r="G86" s="34">
        <v>0</v>
      </c>
      <c r="H86" s="34">
        <v>0</v>
      </c>
      <c r="I86" s="34">
        <v>0</v>
      </c>
      <c r="J86" s="34">
        <v>0</v>
      </c>
      <c r="K86" s="34">
        <v>0</v>
      </c>
      <c r="L86" s="34">
        <v>0</v>
      </c>
      <c r="M86" s="34">
        <v>0</v>
      </c>
      <c r="N86" s="31">
        <f t="shared" si="20"/>
        <v>0</v>
      </c>
    </row>
    <row r="87" spans="1:14" s="46" customFormat="1" x14ac:dyDescent="0.2">
      <c r="A87" s="43" t="s">
        <v>213</v>
      </c>
      <c r="B87" s="34">
        <v>0</v>
      </c>
      <c r="C87" s="34">
        <v>0</v>
      </c>
      <c r="D87" s="34">
        <v>0</v>
      </c>
      <c r="E87" s="34">
        <v>0</v>
      </c>
      <c r="F87" s="34">
        <v>0</v>
      </c>
      <c r="G87" s="34">
        <v>0</v>
      </c>
      <c r="H87" s="34">
        <v>0</v>
      </c>
      <c r="I87" s="34">
        <v>0</v>
      </c>
      <c r="J87" s="34">
        <v>0</v>
      </c>
      <c r="K87" s="34">
        <v>0</v>
      </c>
      <c r="L87" s="34">
        <v>0</v>
      </c>
      <c r="M87" s="34">
        <v>0</v>
      </c>
      <c r="N87" s="31">
        <f t="shared" si="20"/>
        <v>0</v>
      </c>
    </row>
    <row r="88" spans="1:14" s="48" customFormat="1" x14ac:dyDescent="0.2">
      <c r="A88" s="47" t="s">
        <v>214</v>
      </c>
      <c r="B88" s="31">
        <f>B89+B92</f>
        <v>0</v>
      </c>
      <c r="C88" s="31">
        <f t="shared" ref="C88:M88" si="24">C89+C92</f>
        <v>0</v>
      </c>
      <c r="D88" s="31">
        <f t="shared" si="24"/>
        <v>0</v>
      </c>
      <c r="E88" s="31">
        <f t="shared" si="24"/>
        <v>0</v>
      </c>
      <c r="F88" s="31">
        <f t="shared" si="24"/>
        <v>0</v>
      </c>
      <c r="G88" s="31">
        <f t="shared" si="24"/>
        <v>0</v>
      </c>
      <c r="H88" s="31">
        <f t="shared" si="24"/>
        <v>0</v>
      </c>
      <c r="I88" s="31">
        <f t="shared" si="24"/>
        <v>0</v>
      </c>
      <c r="J88" s="31">
        <f t="shared" si="24"/>
        <v>0</v>
      </c>
      <c r="K88" s="31">
        <f t="shared" si="24"/>
        <v>0</v>
      </c>
      <c r="L88" s="31">
        <f t="shared" si="24"/>
        <v>0</v>
      </c>
      <c r="M88" s="31">
        <f t="shared" si="24"/>
        <v>0</v>
      </c>
      <c r="N88" s="31">
        <f t="shared" si="20"/>
        <v>0</v>
      </c>
    </row>
    <row r="89" spans="1:14" s="48" customFormat="1" x14ac:dyDescent="0.2">
      <c r="A89" s="47" t="s">
        <v>215</v>
      </c>
      <c r="B89" s="31">
        <f>B90+B91</f>
        <v>0</v>
      </c>
      <c r="C89" s="31">
        <f t="shared" ref="C89:M89" si="25">C90+C91</f>
        <v>0</v>
      </c>
      <c r="D89" s="31">
        <f t="shared" si="25"/>
        <v>0</v>
      </c>
      <c r="E89" s="31">
        <f t="shared" si="25"/>
        <v>0</v>
      </c>
      <c r="F89" s="31">
        <f t="shared" si="25"/>
        <v>0</v>
      </c>
      <c r="G89" s="31">
        <f t="shared" si="25"/>
        <v>0</v>
      </c>
      <c r="H89" s="31">
        <f t="shared" si="25"/>
        <v>0</v>
      </c>
      <c r="I89" s="31">
        <f t="shared" si="25"/>
        <v>0</v>
      </c>
      <c r="J89" s="31">
        <f t="shared" si="25"/>
        <v>0</v>
      </c>
      <c r="K89" s="31">
        <f t="shared" si="25"/>
        <v>0</v>
      </c>
      <c r="L89" s="31">
        <f t="shared" si="25"/>
        <v>0</v>
      </c>
      <c r="M89" s="31">
        <f t="shared" si="25"/>
        <v>0</v>
      </c>
      <c r="N89" s="31">
        <f t="shared" si="20"/>
        <v>0</v>
      </c>
    </row>
    <row r="90" spans="1:14" s="46" customFormat="1" x14ac:dyDescent="0.2">
      <c r="A90" s="43" t="s">
        <v>216</v>
      </c>
      <c r="B90" s="34">
        <v>0</v>
      </c>
      <c r="C90" s="34">
        <v>0</v>
      </c>
      <c r="D90" s="34">
        <v>0</v>
      </c>
      <c r="E90" s="34">
        <v>0</v>
      </c>
      <c r="F90" s="34">
        <v>0</v>
      </c>
      <c r="G90" s="34">
        <v>0</v>
      </c>
      <c r="H90" s="34">
        <v>0</v>
      </c>
      <c r="I90" s="34">
        <v>0</v>
      </c>
      <c r="J90" s="34">
        <v>0</v>
      </c>
      <c r="K90" s="34">
        <v>0</v>
      </c>
      <c r="L90" s="34">
        <v>0</v>
      </c>
      <c r="M90" s="34">
        <v>0</v>
      </c>
      <c r="N90" s="31">
        <f t="shared" si="20"/>
        <v>0</v>
      </c>
    </row>
    <row r="91" spans="1:14" s="46" customFormat="1" x14ac:dyDescent="0.2">
      <c r="A91" s="43" t="s">
        <v>217</v>
      </c>
      <c r="B91" s="34">
        <v>0</v>
      </c>
      <c r="C91" s="34">
        <v>0</v>
      </c>
      <c r="D91" s="34">
        <v>0</v>
      </c>
      <c r="E91" s="34">
        <v>0</v>
      </c>
      <c r="F91" s="34">
        <v>0</v>
      </c>
      <c r="G91" s="34">
        <v>0</v>
      </c>
      <c r="H91" s="34">
        <v>0</v>
      </c>
      <c r="I91" s="34">
        <v>0</v>
      </c>
      <c r="J91" s="34">
        <v>0</v>
      </c>
      <c r="K91" s="34">
        <v>0</v>
      </c>
      <c r="L91" s="34">
        <v>0</v>
      </c>
      <c r="M91" s="34">
        <v>0</v>
      </c>
      <c r="N91" s="31">
        <f t="shared" si="20"/>
        <v>0</v>
      </c>
    </row>
    <row r="92" spans="1:14" s="48" customFormat="1" x14ac:dyDescent="0.2">
      <c r="A92" s="47" t="s">
        <v>218</v>
      </c>
      <c r="B92" s="31">
        <f>SUM(B93:B98)</f>
        <v>0</v>
      </c>
      <c r="C92" s="31">
        <f t="shared" ref="C92:M92" si="26">SUM(C93:C98)</f>
        <v>0</v>
      </c>
      <c r="D92" s="31">
        <f t="shared" si="26"/>
        <v>0</v>
      </c>
      <c r="E92" s="31">
        <f t="shared" si="26"/>
        <v>0</v>
      </c>
      <c r="F92" s="31">
        <f t="shared" si="26"/>
        <v>0</v>
      </c>
      <c r="G92" s="31">
        <f t="shared" si="26"/>
        <v>0</v>
      </c>
      <c r="H92" s="31">
        <f t="shared" si="26"/>
        <v>0</v>
      </c>
      <c r="I92" s="31">
        <f t="shared" si="26"/>
        <v>0</v>
      </c>
      <c r="J92" s="31">
        <f t="shared" si="26"/>
        <v>0</v>
      </c>
      <c r="K92" s="31">
        <f t="shared" si="26"/>
        <v>0</v>
      </c>
      <c r="L92" s="31">
        <f t="shared" si="26"/>
        <v>0</v>
      </c>
      <c r="M92" s="31">
        <f t="shared" si="26"/>
        <v>0</v>
      </c>
      <c r="N92" s="31">
        <f t="shared" si="20"/>
        <v>0</v>
      </c>
    </row>
    <row r="93" spans="1:14" s="46" customFormat="1" x14ac:dyDescent="0.2">
      <c r="A93" s="43" t="s">
        <v>219</v>
      </c>
      <c r="B93" s="34">
        <v>0</v>
      </c>
      <c r="C93" s="34">
        <v>0</v>
      </c>
      <c r="D93" s="34">
        <v>0</v>
      </c>
      <c r="E93" s="34">
        <v>0</v>
      </c>
      <c r="F93" s="34">
        <v>0</v>
      </c>
      <c r="G93" s="34">
        <v>0</v>
      </c>
      <c r="H93" s="34">
        <v>0</v>
      </c>
      <c r="I93" s="34">
        <v>0</v>
      </c>
      <c r="J93" s="34">
        <v>0</v>
      </c>
      <c r="K93" s="34">
        <v>0</v>
      </c>
      <c r="L93" s="34">
        <v>0</v>
      </c>
      <c r="M93" s="34">
        <v>0</v>
      </c>
      <c r="N93" s="31">
        <f t="shared" si="20"/>
        <v>0</v>
      </c>
    </row>
    <row r="94" spans="1:14" s="46" customFormat="1" x14ac:dyDescent="0.2">
      <c r="A94" s="43" t="s">
        <v>220</v>
      </c>
      <c r="B94" s="34">
        <v>0</v>
      </c>
      <c r="C94" s="34">
        <v>0</v>
      </c>
      <c r="D94" s="34">
        <v>0</v>
      </c>
      <c r="E94" s="34">
        <v>0</v>
      </c>
      <c r="F94" s="34">
        <v>0</v>
      </c>
      <c r="G94" s="34">
        <v>0</v>
      </c>
      <c r="H94" s="34">
        <v>0</v>
      </c>
      <c r="I94" s="34">
        <v>0</v>
      </c>
      <c r="J94" s="34">
        <v>0</v>
      </c>
      <c r="K94" s="34">
        <v>0</v>
      </c>
      <c r="L94" s="34">
        <v>0</v>
      </c>
      <c r="M94" s="34">
        <v>0</v>
      </c>
      <c r="N94" s="31">
        <f t="shared" si="20"/>
        <v>0</v>
      </c>
    </row>
    <row r="95" spans="1:14" s="46" customFormat="1" x14ac:dyDescent="0.2">
      <c r="A95" s="43" t="s">
        <v>221</v>
      </c>
      <c r="B95" s="34">
        <v>0</v>
      </c>
      <c r="C95" s="34">
        <v>0</v>
      </c>
      <c r="D95" s="34">
        <v>0</v>
      </c>
      <c r="E95" s="34">
        <v>0</v>
      </c>
      <c r="F95" s="34">
        <v>0</v>
      </c>
      <c r="G95" s="34">
        <v>0</v>
      </c>
      <c r="H95" s="34">
        <v>0</v>
      </c>
      <c r="I95" s="34">
        <v>0</v>
      </c>
      <c r="J95" s="34">
        <v>0</v>
      </c>
      <c r="K95" s="34">
        <v>0</v>
      </c>
      <c r="L95" s="34">
        <v>0</v>
      </c>
      <c r="M95" s="34">
        <v>0</v>
      </c>
      <c r="N95" s="31">
        <f t="shared" si="20"/>
        <v>0</v>
      </c>
    </row>
    <row r="96" spans="1:14" s="46" customFormat="1" x14ac:dyDescent="0.2">
      <c r="A96" s="43" t="s">
        <v>222</v>
      </c>
      <c r="B96" s="34">
        <v>0</v>
      </c>
      <c r="C96" s="34">
        <v>0</v>
      </c>
      <c r="D96" s="34">
        <v>0</v>
      </c>
      <c r="E96" s="34">
        <v>0</v>
      </c>
      <c r="F96" s="34">
        <v>0</v>
      </c>
      <c r="G96" s="34">
        <v>0</v>
      </c>
      <c r="H96" s="34">
        <v>0</v>
      </c>
      <c r="I96" s="34">
        <v>0</v>
      </c>
      <c r="J96" s="34">
        <v>0</v>
      </c>
      <c r="K96" s="34">
        <v>0</v>
      </c>
      <c r="L96" s="34">
        <v>0</v>
      </c>
      <c r="M96" s="34">
        <v>0</v>
      </c>
      <c r="N96" s="31">
        <f t="shared" si="20"/>
        <v>0</v>
      </c>
    </row>
    <row r="97" spans="1:14" s="46" customFormat="1" x14ac:dyDescent="0.2">
      <c r="A97" s="43" t="s">
        <v>223</v>
      </c>
      <c r="B97" s="34">
        <v>0</v>
      </c>
      <c r="C97" s="34">
        <v>0</v>
      </c>
      <c r="D97" s="34">
        <v>0</v>
      </c>
      <c r="E97" s="34">
        <v>0</v>
      </c>
      <c r="F97" s="34">
        <v>0</v>
      </c>
      <c r="G97" s="34">
        <v>0</v>
      </c>
      <c r="H97" s="34">
        <v>0</v>
      </c>
      <c r="I97" s="34">
        <v>0</v>
      </c>
      <c r="J97" s="34">
        <v>0</v>
      </c>
      <c r="K97" s="34">
        <v>0</v>
      </c>
      <c r="L97" s="34">
        <v>0</v>
      </c>
      <c r="M97" s="34">
        <v>0</v>
      </c>
      <c r="N97" s="31">
        <f t="shared" si="20"/>
        <v>0</v>
      </c>
    </row>
    <row r="98" spans="1:14" s="46" customFormat="1" x14ac:dyDescent="0.2">
      <c r="A98" s="43" t="s">
        <v>224</v>
      </c>
      <c r="B98" s="34">
        <v>0</v>
      </c>
      <c r="C98" s="34">
        <v>0</v>
      </c>
      <c r="D98" s="34">
        <v>0</v>
      </c>
      <c r="E98" s="34">
        <v>0</v>
      </c>
      <c r="F98" s="34">
        <v>0</v>
      </c>
      <c r="G98" s="34">
        <v>0</v>
      </c>
      <c r="H98" s="34">
        <v>0</v>
      </c>
      <c r="I98" s="34">
        <v>0</v>
      </c>
      <c r="J98" s="34">
        <v>0</v>
      </c>
      <c r="K98" s="34">
        <v>0</v>
      </c>
      <c r="L98" s="34">
        <v>0</v>
      </c>
      <c r="M98" s="34">
        <v>0</v>
      </c>
      <c r="N98" s="31">
        <f t="shared" si="20"/>
        <v>0</v>
      </c>
    </row>
    <row r="99" spans="1:14" s="46" customFormat="1" x14ac:dyDescent="0.2">
      <c r="A99" s="43" t="s">
        <v>225</v>
      </c>
      <c r="B99" s="34">
        <v>0</v>
      </c>
      <c r="C99" s="34">
        <v>0</v>
      </c>
      <c r="D99" s="34">
        <v>0</v>
      </c>
      <c r="E99" s="34">
        <v>0</v>
      </c>
      <c r="F99" s="34">
        <v>0</v>
      </c>
      <c r="G99" s="34">
        <v>0</v>
      </c>
      <c r="H99" s="34">
        <v>0</v>
      </c>
      <c r="I99" s="34">
        <v>0</v>
      </c>
      <c r="J99" s="34">
        <v>0</v>
      </c>
      <c r="K99" s="34">
        <v>0</v>
      </c>
      <c r="L99" s="34">
        <v>0</v>
      </c>
      <c r="M99" s="34">
        <v>0</v>
      </c>
      <c r="N99" s="31">
        <f t="shared" si="20"/>
        <v>0</v>
      </c>
    </row>
    <row r="100" spans="1:14" s="46" customFormat="1" x14ac:dyDescent="0.2">
      <c r="A100" s="43" t="s">
        <v>462</v>
      </c>
      <c r="B100" s="34">
        <v>0</v>
      </c>
      <c r="C100" s="34">
        <v>0</v>
      </c>
      <c r="D100" s="34">
        <v>0</v>
      </c>
      <c r="E100" s="34">
        <v>0</v>
      </c>
      <c r="F100" s="34">
        <v>0</v>
      </c>
      <c r="G100" s="34">
        <v>0</v>
      </c>
      <c r="H100" s="34">
        <v>2</v>
      </c>
      <c r="I100" s="34">
        <v>7</v>
      </c>
      <c r="J100" s="34">
        <v>0</v>
      </c>
      <c r="K100" s="34">
        <v>0</v>
      </c>
      <c r="L100" s="34">
        <v>1</v>
      </c>
      <c r="M100" s="34">
        <v>0</v>
      </c>
      <c r="N100" s="31">
        <f t="shared" si="20"/>
        <v>10</v>
      </c>
    </row>
    <row r="101" spans="1:14" s="46" customFormat="1" x14ac:dyDescent="0.2">
      <c r="A101" s="43"/>
      <c r="B101" s="35"/>
      <c r="C101" s="35"/>
      <c r="D101" s="35"/>
      <c r="E101" s="35"/>
      <c r="F101" s="35"/>
      <c r="G101" s="35"/>
      <c r="H101" s="35"/>
      <c r="I101" s="35"/>
      <c r="J101" s="35"/>
      <c r="K101" s="35"/>
      <c r="L101" s="35"/>
      <c r="M101" s="35"/>
      <c r="N101" s="31"/>
    </row>
    <row r="102" spans="1:14" s="48" customFormat="1" x14ac:dyDescent="0.2">
      <c r="A102" s="47" t="s">
        <v>103</v>
      </c>
      <c r="B102" s="31"/>
      <c r="C102" s="31"/>
      <c r="D102" s="31"/>
      <c r="E102" s="31"/>
      <c r="F102" s="31"/>
      <c r="G102" s="31"/>
      <c r="H102" s="31"/>
      <c r="I102" s="31"/>
      <c r="J102" s="31"/>
      <c r="K102" s="31"/>
      <c r="L102" s="31"/>
      <c r="M102" s="31"/>
      <c r="N102" s="31"/>
    </row>
    <row r="103" spans="1:14" s="48" customFormat="1" x14ac:dyDescent="0.2">
      <c r="A103" s="47" t="s">
        <v>104</v>
      </c>
      <c r="B103" s="31">
        <f>B104+B107+B108</f>
        <v>0</v>
      </c>
      <c r="C103" s="31">
        <f t="shared" ref="C103:M103" si="27">C104+C107+C108</f>
        <v>0</v>
      </c>
      <c r="D103" s="31">
        <f t="shared" si="27"/>
        <v>2</v>
      </c>
      <c r="E103" s="31">
        <f t="shared" si="27"/>
        <v>0</v>
      </c>
      <c r="F103" s="31">
        <f t="shared" si="27"/>
        <v>4</v>
      </c>
      <c r="G103" s="31">
        <f t="shared" si="27"/>
        <v>2</v>
      </c>
      <c r="H103" s="31">
        <f t="shared" si="27"/>
        <v>4</v>
      </c>
      <c r="I103" s="31">
        <f t="shared" si="27"/>
        <v>0</v>
      </c>
      <c r="J103" s="31">
        <f t="shared" si="27"/>
        <v>6</v>
      </c>
      <c r="K103" s="31">
        <f t="shared" si="27"/>
        <v>0</v>
      </c>
      <c r="L103" s="31">
        <f t="shared" si="27"/>
        <v>1</v>
      </c>
      <c r="M103" s="31">
        <f t="shared" si="27"/>
        <v>0</v>
      </c>
      <c r="N103" s="31">
        <f t="shared" si="20"/>
        <v>19</v>
      </c>
    </row>
    <row r="104" spans="1:14" s="46" customFormat="1" x14ac:dyDescent="0.2">
      <c r="A104" s="47" t="s">
        <v>127</v>
      </c>
      <c r="B104" s="31">
        <f>B105+B106</f>
        <v>0</v>
      </c>
      <c r="C104" s="31">
        <f t="shared" ref="C104:M104" si="28">C105+C106</f>
        <v>0</v>
      </c>
      <c r="D104" s="31">
        <f t="shared" si="28"/>
        <v>0</v>
      </c>
      <c r="E104" s="31">
        <f t="shared" si="28"/>
        <v>0</v>
      </c>
      <c r="F104" s="31">
        <f t="shared" si="28"/>
        <v>0</v>
      </c>
      <c r="G104" s="31">
        <f t="shared" si="28"/>
        <v>0</v>
      </c>
      <c r="H104" s="31">
        <f t="shared" si="28"/>
        <v>0</v>
      </c>
      <c r="I104" s="31">
        <f t="shared" si="28"/>
        <v>0</v>
      </c>
      <c r="J104" s="31">
        <f t="shared" si="28"/>
        <v>0</v>
      </c>
      <c r="K104" s="31">
        <f t="shared" si="28"/>
        <v>0</v>
      </c>
      <c r="L104" s="31">
        <f t="shared" si="28"/>
        <v>0</v>
      </c>
      <c r="M104" s="31">
        <f t="shared" si="28"/>
        <v>0</v>
      </c>
      <c r="N104" s="31">
        <f t="shared" si="20"/>
        <v>0</v>
      </c>
    </row>
    <row r="105" spans="1:14" s="46" customFormat="1" x14ac:dyDescent="0.2">
      <c r="A105" s="43" t="s">
        <v>226</v>
      </c>
      <c r="B105" s="34">
        <v>0</v>
      </c>
      <c r="C105" s="34">
        <v>0</v>
      </c>
      <c r="D105" s="34">
        <v>0</v>
      </c>
      <c r="E105" s="34">
        <v>0</v>
      </c>
      <c r="F105" s="34">
        <v>0</v>
      </c>
      <c r="G105" s="34">
        <v>0</v>
      </c>
      <c r="H105" s="34">
        <v>0</v>
      </c>
      <c r="I105" s="34">
        <v>0</v>
      </c>
      <c r="J105" s="34">
        <v>0</v>
      </c>
      <c r="K105" s="34">
        <v>0</v>
      </c>
      <c r="L105" s="34">
        <v>0</v>
      </c>
      <c r="M105" s="34">
        <v>0</v>
      </c>
      <c r="N105" s="31">
        <f t="shared" si="20"/>
        <v>0</v>
      </c>
    </row>
    <row r="106" spans="1:14" s="46" customFormat="1" x14ac:dyDescent="0.2">
      <c r="A106" s="43" t="s">
        <v>227</v>
      </c>
      <c r="B106" s="34">
        <v>0</v>
      </c>
      <c r="C106" s="34">
        <v>0</v>
      </c>
      <c r="D106" s="34">
        <v>0</v>
      </c>
      <c r="E106" s="34">
        <v>0</v>
      </c>
      <c r="F106" s="34">
        <v>0</v>
      </c>
      <c r="G106" s="34">
        <v>0</v>
      </c>
      <c r="H106" s="34">
        <v>0</v>
      </c>
      <c r="I106" s="34">
        <v>0</v>
      </c>
      <c r="J106" s="34">
        <v>0</v>
      </c>
      <c r="K106" s="34">
        <v>0</v>
      </c>
      <c r="L106" s="34">
        <v>0</v>
      </c>
      <c r="M106" s="34">
        <v>0</v>
      </c>
      <c r="N106" s="31">
        <f t="shared" si="20"/>
        <v>0</v>
      </c>
    </row>
    <row r="107" spans="1:14" s="46" customFormat="1" x14ac:dyDescent="0.2">
      <c r="A107" s="43" t="s">
        <v>463</v>
      </c>
      <c r="B107" s="34">
        <v>0</v>
      </c>
      <c r="C107" s="34">
        <v>0</v>
      </c>
      <c r="D107" s="34">
        <v>0</v>
      </c>
      <c r="E107" s="34">
        <v>0</v>
      </c>
      <c r="F107" s="34">
        <v>0</v>
      </c>
      <c r="G107" s="34">
        <v>0</v>
      </c>
      <c r="H107" s="34">
        <v>0</v>
      </c>
      <c r="I107" s="34">
        <v>0</v>
      </c>
      <c r="J107" s="34">
        <v>0</v>
      </c>
      <c r="K107" s="34">
        <v>0</v>
      </c>
      <c r="L107" s="34">
        <v>0</v>
      </c>
      <c r="M107" s="34">
        <v>0</v>
      </c>
      <c r="N107" s="31">
        <f t="shared" si="20"/>
        <v>0</v>
      </c>
    </row>
    <row r="108" spans="1:14" s="46" customFormat="1" x14ac:dyDescent="0.2">
      <c r="A108" s="43" t="s">
        <v>464</v>
      </c>
      <c r="B108" s="34">
        <v>0</v>
      </c>
      <c r="C108" s="34">
        <v>0</v>
      </c>
      <c r="D108" s="34">
        <v>2</v>
      </c>
      <c r="E108" s="34">
        <v>0</v>
      </c>
      <c r="F108" s="34">
        <v>4</v>
      </c>
      <c r="G108" s="34">
        <v>2</v>
      </c>
      <c r="H108" s="34">
        <v>4</v>
      </c>
      <c r="I108" s="34">
        <v>0</v>
      </c>
      <c r="J108" s="34">
        <v>6</v>
      </c>
      <c r="K108" s="34">
        <v>0</v>
      </c>
      <c r="L108" s="34">
        <v>1</v>
      </c>
      <c r="M108" s="34">
        <v>0</v>
      </c>
      <c r="N108" s="31">
        <f t="shared" si="20"/>
        <v>19</v>
      </c>
    </row>
    <row r="109" spans="1:14" s="46" customFormat="1" x14ac:dyDescent="0.2">
      <c r="A109" s="43"/>
      <c r="B109" s="32"/>
      <c r="C109" s="32"/>
      <c r="D109" s="32"/>
      <c r="E109" s="32"/>
      <c r="F109" s="32"/>
      <c r="G109" s="32"/>
      <c r="H109" s="32"/>
      <c r="I109" s="32"/>
      <c r="J109" s="32"/>
      <c r="K109" s="32"/>
      <c r="L109" s="32"/>
      <c r="M109" s="32"/>
      <c r="N109" s="31"/>
    </row>
    <row r="110" spans="1:14" s="46" customFormat="1" x14ac:dyDescent="0.2">
      <c r="A110" s="49" t="s">
        <v>122</v>
      </c>
      <c r="B110" s="31">
        <f>B111</f>
        <v>0</v>
      </c>
      <c r="C110" s="31">
        <f t="shared" ref="C110:M110" si="29">C111</f>
        <v>0</v>
      </c>
      <c r="D110" s="31">
        <f t="shared" si="29"/>
        <v>0</v>
      </c>
      <c r="E110" s="31">
        <f t="shared" si="29"/>
        <v>0</v>
      </c>
      <c r="F110" s="31">
        <f t="shared" si="29"/>
        <v>0</v>
      </c>
      <c r="G110" s="31">
        <f t="shared" si="29"/>
        <v>2</v>
      </c>
      <c r="H110" s="31">
        <f t="shared" si="29"/>
        <v>0</v>
      </c>
      <c r="I110" s="31">
        <f t="shared" si="29"/>
        <v>3</v>
      </c>
      <c r="J110" s="31">
        <f t="shared" si="29"/>
        <v>0</v>
      </c>
      <c r="K110" s="31">
        <f t="shared" si="29"/>
        <v>2</v>
      </c>
      <c r="L110" s="31">
        <f t="shared" si="29"/>
        <v>2</v>
      </c>
      <c r="M110" s="31">
        <f t="shared" si="29"/>
        <v>0</v>
      </c>
      <c r="N110" s="31">
        <f t="shared" si="20"/>
        <v>9</v>
      </c>
    </row>
    <row r="111" spans="1:14" s="46" customFormat="1" x14ac:dyDescent="0.2">
      <c r="A111" s="47" t="s">
        <v>128</v>
      </c>
      <c r="B111" s="31">
        <f>SUM(B112:B119)</f>
        <v>0</v>
      </c>
      <c r="C111" s="31">
        <f t="shared" ref="C111:M111" si="30">SUM(C112:C119)</f>
        <v>0</v>
      </c>
      <c r="D111" s="31">
        <f t="shared" si="30"/>
        <v>0</v>
      </c>
      <c r="E111" s="31">
        <f t="shared" si="30"/>
        <v>0</v>
      </c>
      <c r="F111" s="31">
        <f t="shared" si="30"/>
        <v>0</v>
      </c>
      <c r="G111" s="31">
        <f t="shared" si="30"/>
        <v>2</v>
      </c>
      <c r="H111" s="31">
        <f t="shared" si="30"/>
        <v>0</v>
      </c>
      <c r="I111" s="31">
        <f t="shared" si="30"/>
        <v>3</v>
      </c>
      <c r="J111" s="31">
        <f t="shared" si="30"/>
        <v>0</v>
      </c>
      <c r="K111" s="31">
        <f t="shared" si="30"/>
        <v>2</v>
      </c>
      <c r="L111" s="31">
        <f t="shared" si="30"/>
        <v>2</v>
      </c>
      <c r="M111" s="31">
        <f t="shared" si="30"/>
        <v>0</v>
      </c>
      <c r="N111" s="31">
        <f t="shared" si="20"/>
        <v>9</v>
      </c>
    </row>
    <row r="112" spans="1:14" s="46" customFormat="1" x14ac:dyDescent="0.2">
      <c r="A112" s="43" t="s">
        <v>228</v>
      </c>
      <c r="B112" s="34">
        <v>0</v>
      </c>
      <c r="C112" s="34">
        <v>0</v>
      </c>
      <c r="D112" s="34">
        <v>0</v>
      </c>
      <c r="E112" s="34">
        <v>0</v>
      </c>
      <c r="F112" s="34">
        <v>0</v>
      </c>
      <c r="G112" s="34">
        <v>2</v>
      </c>
      <c r="H112" s="34">
        <v>0</v>
      </c>
      <c r="I112" s="34">
        <v>3</v>
      </c>
      <c r="J112" s="34">
        <v>0</v>
      </c>
      <c r="K112" s="34">
        <v>2</v>
      </c>
      <c r="L112" s="34">
        <v>2</v>
      </c>
      <c r="M112" s="34">
        <v>0</v>
      </c>
      <c r="N112" s="31">
        <f t="shared" si="20"/>
        <v>9</v>
      </c>
    </row>
    <row r="113" spans="1:14" s="46" customFormat="1" x14ac:dyDescent="0.2">
      <c r="A113" s="43" t="s">
        <v>229</v>
      </c>
      <c r="B113" s="34">
        <v>0</v>
      </c>
      <c r="C113" s="34">
        <v>0</v>
      </c>
      <c r="D113" s="34">
        <v>0</v>
      </c>
      <c r="E113" s="34">
        <v>0</v>
      </c>
      <c r="F113" s="34">
        <v>0</v>
      </c>
      <c r="G113" s="34">
        <v>0</v>
      </c>
      <c r="H113" s="34">
        <v>0</v>
      </c>
      <c r="I113" s="34">
        <v>0</v>
      </c>
      <c r="J113" s="34">
        <v>0</v>
      </c>
      <c r="K113" s="34">
        <v>0</v>
      </c>
      <c r="L113" s="34">
        <v>0</v>
      </c>
      <c r="M113" s="34">
        <v>0</v>
      </c>
      <c r="N113" s="31">
        <f t="shared" si="20"/>
        <v>0</v>
      </c>
    </row>
    <row r="114" spans="1:14" s="46" customFormat="1" x14ac:dyDescent="0.2">
      <c r="A114" s="43" t="s">
        <v>230</v>
      </c>
      <c r="B114" s="34">
        <v>0</v>
      </c>
      <c r="C114" s="34">
        <v>0</v>
      </c>
      <c r="D114" s="34">
        <v>0</v>
      </c>
      <c r="E114" s="34">
        <v>0</v>
      </c>
      <c r="F114" s="34">
        <v>0</v>
      </c>
      <c r="G114" s="34">
        <v>0</v>
      </c>
      <c r="H114" s="34">
        <v>0</v>
      </c>
      <c r="I114" s="34">
        <v>0</v>
      </c>
      <c r="J114" s="34">
        <v>0</v>
      </c>
      <c r="K114" s="34">
        <v>0</v>
      </c>
      <c r="L114" s="34">
        <v>0</v>
      </c>
      <c r="M114" s="34">
        <v>0</v>
      </c>
      <c r="N114" s="31">
        <f t="shared" si="20"/>
        <v>0</v>
      </c>
    </row>
    <row r="115" spans="1:14" s="46" customFormat="1" x14ac:dyDescent="0.2">
      <c r="A115" s="43" t="s">
        <v>231</v>
      </c>
      <c r="B115" s="34">
        <v>0</v>
      </c>
      <c r="C115" s="34">
        <v>0</v>
      </c>
      <c r="D115" s="34">
        <v>0</v>
      </c>
      <c r="E115" s="34">
        <v>0</v>
      </c>
      <c r="F115" s="34">
        <v>0</v>
      </c>
      <c r="G115" s="34">
        <v>0</v>
      </c>
      <c r="H115" s="34">
        <v>0</v>
      </c>
      <c r="I115" s="34">
        <v>0</v>
      </c>
      <c r="J115" s="34">
        <v>0</v>
      </c>
      <c r="K115" s="34">
        <v>0</v>
      </c>
      <c r="L115" s="34">
        <v>0</v>
      </c>
      <c r="M115" s="34">
        <v>0</v>
      </c>
      <c r="N115" s="31">
        <f t="shared" si="20"/>
        <v>0</v>
      </c>
    </row>
    <row r="116" spans="1:14" s="46" customFormat="1" x14ac:dyDescent="0.2">
      <c r="A116" s="43" t="s">
        <v>232</v>
      </c>
      <c r="B116" s="34">
        <v>0</v>
      </c>
      <c r="C116" s="34">
        <v>0</v>
      </c>
      <c r="D116" s="34">
        <v>0</v>
      </c>
      <c r="E116" s="34">
        <v>0</v>
      </c>
      <c r="F116" s="34">
        <v>0</v>
      </c>
      <c r="G116" s="34">
        <v>0</v>
      </c>
      <c r="H116" s="34">
        <v>0</v>
      </c>
      <c r="I116" s="34">
        <v>0</v>
      </c>
      <c r="J116" s="34">
        <v>0</v>
      </c>
      <c r="K116" s="34">
        <v>0</v>
      </c>
      <c r="L116" s="34">
        <v>0</v>
      </c>
      <c r="M116" s="34">
        <v>0</v>
      </c>
      <c r="N116" s="31">
        <f t="shared" si="20"/>
        <v>0</v>
      </c>
    </row>
    <row r="117" spans="1:14" s="46" customFormat="1" x14ac:dyDescent="0.2">
      <c r="A117" s="43" t="s">
        <v>233</v>
      </c>
      <c r="B117" s="34">
        <v>0</v>
      </c>
      <c r="C117" s="34">
        <v>0</v>
      </c>
      <c r="D117" s="34">
        <v>0</v>
      </c>
      <c r="E117" s="34">
        <v>0</v>
      </c>
      <c r="F117" s="34">
        <v>0</v>
      </c>
      <c r="G117" s="34">
        <v>0</v>
      </c>
      <c r="H117" s="34">
        <v>0</v>
      </c>
      <c r="I117" s="34">
        <v>0</v>
      </c>
      <c r="J117" s="34">
        <v>0</v>
      </c>
      <c r="K117" s="34">
        <v>0</v>
      </c>
      <c r="L117" s="34">
        <v>0</v>
      </c>
      <c r="M117" s="34">
        <v>0</v>
      </c>
      <c r="N117" s="31">
        <f t="shared" si="20"/>
        <v>0</v>
      </c>
    </row>
    <row r="118" spans="1:14" s="46" customFormat="1" x14ac:dyDescent="0.2">
      <c r="A118" s="43" t="s">
        <v>234</v>
      </c>
      <c r="B118" s="34">
        <v>0</v>
      </c>
      <c r="C118" s="34">
        <v>0</v>
      </c>
      <c r="D118" s="34">
        <v>0</v>
      </c>
      <c r="E118" s="34">
        <v>0</v>
      </c>
      <c r="F118" s="34">
        <v>0</v>
      </c>
      <c r="G118" s="34">
        <v>0</v>
      </c>
      <c r="H118" s="34">
        <v>0</v>
      </c>
      <c r="I118" s="34">
        <v>0</v>
      </c>
      <c r="J118" s="34">
        <v>0</v>
      </c>
      <c r="K118" s="34">
        <v>0</v>
      </c>
      <c r="L118" s="34">
        <v>0</v>
      </c>
      <c r="M118" s="34">
        <v>0</v>
      </c>
      <c r="N118" s="31">
        <f t="shared" si="20"/>
        <v>0</v>
      </c>
    </row>
    <row r="119" spans="1:14" s="46" customFormat="1" x14ac:dyDescent="0.2">
      <c r="A119" s="43" t="s">
        <v>235</v>
      </c>
      <c r="B119" s="34">
        <v>0</v>
      </c>
      <c r="C119" s="34">
        <v>0</v>
      </c>
      <c r="D119" s="34">
        <v>0</v>
      </c>
      <c r="E119" s="34">
        <v>0</v>
      </c>
      <c r="F119" s="34">
        <v>0</v>
      </c>
      <c r="G119" s="34">
        <v>0</v>
      </c>
      <c r="H119" s="34">
        <v>0</v>
      </c>
      <c r="I119" s="34">
        <v>0</v>
      </c>
      <c r="J119" s="34">
        <v>0</v>
      </c>
      <c r="K119" s="34">
        <v>0</v>
      </c>
      <c r="L119" s="34">
        <v>0</v>
      </c>
      <c r="M119" s="34">
        <v>0</v>
      </c>
      <c r="N119" s="31">
        <f t="shared" si="20"/>
        <v>0</v>
      </c>
    </row>
    <row r="120" spans="1:14" s="46" customFormat="1" x14ac:dyDescent="0.2">
      <c r="A120" s="47" t="s">
        <v>129</v>
      </c>
      <c r="B120" s="31">
        <f>SUM(B121:B127)</f>
        <v>0</v>
      </c>
      <c r="C120" s="31">
        <f t="shared" ref="C120:M120" si="31">SUM(C121:C127)</f>
        <v>0</v>
      </c>
      <c r="D120" s="31">
        <f t="shared" si="31"/>
        <v>0</v>
      </c>
      <c r="E120" s="31">
        <f t="shared" si="31"/>
        <v>0</v>
      </c>
      <c r="F120" s="31">
        <f t="shared" si="31"/>
        <v>0</v>
      </c>
      <c r="G120" s="31">
        <f t="shared" si="31"/>
        <v>1</v>
      </c>
      <c r="H120" s="31">
        <f t="shared" si="31"/>
        <v>0</v>
      </c>
      <c r="I120" s="31">
        <f t="shared" si="31"/>
        <v>0</v>
      </c>
      <c r="J120" s="31">
        <f t="shared" si="31"/>
        <v>0</v>
      </c>
      <c r="K120" s="31">
        <f t="shared" si="31"/>
        <v>2</v>
      </c>
      <c r="L120" s="31">
        <f t="shared" si="31"/>
        <v>2</v>
      </c>
      <c r="M120" s="31">
        <f t="shared" si="31"/>
        <v>0</v>
      </c>
      <c r="N120" s="31">
        <f t="shared" si="20"/>
        <v>5</v>
      </c>
    </row>
    <row r="121" spans="1:14" s="46" customFormat="1" x14ac:dyDescent="0.2">
      <c r="A121" s="43" t="s">
        <v>236</v>
      </c>
      <c r="B121" s="34">
        <v>0</v>
      </c>
      <c r="C121" s="34">
        <v>0</v>
      </c>
      <c r="D121" s="34">
        <v>0</v>
      </c>
      <c r="E121" s="34">
        <v>0</v>
      </c>
      <c r="F121" s="34">
        <v>0</v>
      </c>
      <c r="G121" s="34">
        <v>1</v>
      </c>
      <c r="H121" s="34">
        <v>0</v>
      </c>
      <c r="I121" s="34">
        <v>0</v>
      </c>
      <c r="J121" s="34">
        <v>0</v>
      </c>
      <c r="K121" s="34">
        <v>2</v>
      </c>
      <c r="L121" s="34">
        <v>2</v>
      </c>
      <c r="M121" s="34">
        <v>0</v>
      </c>
      <c r="N121" s="31">
        <f t="shared" si="20"/>
        <v>5</v>
      </c>
    </row>
    <row r="122" spans="1:14" s="46" customFormat="1" x14ac:dyDescent="0.2">
      <c r="A122" s="43" t="s">
        <v>237</v>
      </c>
      <c r="B122" s="34">
        <v>0</v>
      </c>
      <c r="C122" s="34">
        <v>0</v>
      </c>
      <c r="D122" s="34">
        <v>0</v>
      </c>
      <c r="E122" s="34">
        <v>0</v>
      </c>
      <c r="F122" s="34">
        <v>0</v>
      </c>
      <c r="G122" s="34">
        <v>0</v>
      </c>
      <c r="H122" s="34">
        <v>0</v>
      </c>
      <c r="I122" s="34">
        <v>0</v>
      </c>
      <c r="J122" s="34">
        <v>0</v>
      </c>
      <c r="K122" s="34">
        <v>0</v>
      </c>
      <c r="L122" s="34">
        <v>0</v>
      </c>
      <c r="M122" s="34">
        <v>0</v>
      </c>
      <c r="N122" s="31">
        <f t="shared" si="20"/>
        <v>0</v>
      </c>
    </row>
    <row r="123" spans="1:14" s="46" customFormat="1" x14ac:dyDescent="0.2">
      <c r="A123" s="43" t="s">
        <v>238</v>
      </c>
      <c r="B123" s="34">
        <v>0</v>
      </c>
      <c r="C123" s="34">
        <v>0</v>
      </c>
      <c r="D123" s="34">
        <v>0</v>
      </c>
      <c r="E123" s="34">
        <v>0</v>
      </c>
      <c r="F123" s="34">
        <v>0</v>
      </c>
      <c r="G123" s="34">
        <v>0</v>
      </c>
      <c r="H123" s="34">
        <v>0</v>
      </c>
      <c r="I123" s="34">
        <v>0</v>
      </c>
      <c r="J123" s="34">
        <v>0</v>
      </c>
      <c r="K123" s="34">
        <v>0</v>
      </c>
      <c r="L123" s="34">
        <v>0</v>
      </c>
      <c r="M123" s="34">
        <v>0</v>
      </c>
      <c r="N123" s="31">
        <f t="shared" si="20"/>
        <v>0</v>
      </c>
    </row>
    <row r="124" spans="1:14" s="46" customFormat="1" x14ac:dyDescent="0.2">
      <c r="A124" s="43" t="s">
        <v>239</v>
      </c>
      <c r="B124" s="34">
        <v>0</v>
      </c>
      <c r="C124" s="34">
        <v>0</v>
      </c>
      <c r="D124" s="34">
        <v>0</v>
      </c>
      <c r="E124" s="34">
        <v>0</v>
      </c>
      <c r="F124" s="34">
        <v>0</v>
      </c>
      <c r="G124" s="34">
        <v>0</v>
      </c>
      <c r="H124" s="34">
        <v>0</v>
      </c>
      <c r="I124" s="34">
        <v>0</v>
      </c>
      <c r="J124" s="34">
        <v>0</v>
      </c>
      <c r="K124" s="34">
        <v>0</v>
      </c>
      <c r="L124" s="34">
        <v>0</v>
      </c>
      <c r="M124" s="34">
        <v>0</v>
      </c>
      <c r="N124" s="31">
        <f t="shared" si="20"/>
        <v>0</v>
      </c>
    </row>
    <row r="125" spans="1:14" s="46" customFormat="1" x14ac:dyDescent="0.2">
      <c r="A125" s="43" t="s">
        <v>240</v>
      </c>
      <c r="B125" s="34">
        <v>0</v>
      </c>
      <c r="C125" s="34">
        <v>0</v>
      </c>
      <c r="D125" s="34">
        <v>0</v>
      </c>
      <c r="E125" s="34">
        <v>0</v>
      </c>
      <c r="F125" s="34">
        <v>0</v>
      </c>
      <c r="G125" s="34">
        <v>0</v>
      </c>
      <c r="H125" s="34">
        <v>0</v>
      </c>
      <c r="I125" s="34">
        <v>0</v>
      </c>
      <c r="J125" s="34">
        <v>0</v>
      </c>
      <c r="K125" s="34">
        <v>0</v>
      </c>
      <c r="L125" s="34">
        <v>0</v>
      </c>
      <c r="M125" s="34">
        <v>0</v>
      </c>
      <c r="N125" s="31">
        <f t="shared" si="20"/>
        <v>0</v>
      </c>
    </row>
    <row r="126" spans="1:14" s="46" customFormat="1" x14ac:dyDescent="0.2">
      <c r="A126" s="43" t="s">
        <v>241</v>
      </c>
      <c r="B126" s="34">
        <v>0</v>
      </c>
      <c r="C126" s="34">
        <v>0</v>
      </c>
      <c r="D126" s="34">
        <v>0</v>
      </c>
      <c r="E126" s="34">
        <v>0</v>
      </c>
      <c r="F126" s="34">
        <v>0</v>
      </c>
      <c r="G126" s="34">
        <v>0</v>
      </c>
      <c r="H126" s="34">
        <v>0</v>
      </c>
      <c r="I126" s="34">
        <v>0</v>
      </c>
      <c r="J126" s="34">
        <v>0</v>
      </c>
      <c r="K126" s="34">
        <v>0</v>
      </c>
      <c r="L126" s="34">
        <v>0</v>
      </c>
      <c r="M126" s="34">
        <v>0</v>
      </c>
      <c r="N126" s="31">
        <f t="shared" si="20"/>
        <v>0</v>
      </c>
    </row>
    <row r="127" spans="1:14" s="46" customFormat="1" x14ac:dyDescent="0.2">
      <c r="A127" s="43" t="s">
        <v>242</v>
      </c>
      <c r="B127" s="34">
        <v>0</v>
      </c>
      <c r="C127" s="34">
        <v>0</v>
      </c>
      <c r="D127" s="34">
        <v>0</v>
      </c>
      <c r="E127" s="34">
        <v>0</v>
      </c>
      <c r="F127" s="34">
        <v>0</v>
      </c>
      <c r="G127" s="34">
        <v>0</v>
      </c>
      <c r="H127" s="34">
        <v>0</v>
      </c>
      <c r="I127" s="34">
        <v>0</v>
      </c>
      <c r="J127" s="34">
        <v>0</v>
      </c>
      <c r="K127" s="34">
        <v>0</v>
      </c>
      <c r="L127" s="34">
        <v>0</v>
      </c>
      <c r="M127" s="34">
        <v>0</v>
      </c>
      <c r="N127" s="31">
        <f t="shared" si="20"/>
        <v>0</v>
      </c>
    </row>
    <row r="128" spans="1:14" s="46" customFormat="1" x14ac:dyDescent="0.2">
      <c r="A128" s="43"/>
      <c r="B128" s="34"/>
      <c r="C128" s="34"/>
      <c r="D128" s="34"/>
      <c r="E128" s="34"/>
      <c r="F128" s="34"/>
      <c r="G128" s="34"/>
      <c r="H128" s="34"/>
      <c r="I128" s="34"/>
      <c r="J128" s="34"/>
      <c r="K128" s="34"/>
      <c r="L128" s="34"/>
      <c r="M128" s="34"/>
      <c r="N128" s="31"/>
    </row>
    <row r="129" spans="1:14" s="46" customFormat="1" x14ac:dyDescent="0.2">
      <c r="A129" s="47" t="s">
        <v>105</v>
      </c>
      <c r="B129" s="31">
        <f>B130+SUM(B139:B141)</f>
        <v>36</v>
      </c>
      <c r="C129" s="31">
        <f t="shared" ref="C129:M129" si="32">C130+SUM(C139:C141)</f>
        <v>15</v>
      </c>
      <c r="D129" s="31">
        <f t="shared" si="32"/>
        <v>11</v>
      </c>
      <c r="E129" s="31">
        <f t="shared" si="32"/>
        <v>6</v>
      </c>
      <c r="F129" s="31">
        <f t="shared" si="32"/>
        <v>11</v>
      </c>
      <c r="G129" s="31">
        <f t="shared" si="32"/>
        <v>72</v>
      </c>
      <c r="H129" s="31">
        <f t="shared" si="32"/>
        <v>83</v>
      </c>
      <c r="I129" s="31">
        <f t="shared" si="32"/>
        <v>133</v>
      </c>
      <c r="J129" s="31">
        <f t="shared" si="32"/>
        <v>84</v>
      </c>
      <c r="K129" s="31">
        <f t="shared" si="32"/>
        <v>39</v>
      </c>
      <c r="L129" s="31">
        <f t="shared" si="32"/>
        <v>44</v>
      </c>
      <c r="M129" s="31">
        <f t="shared" si="32"/>
        <v>15</v>
      </c>
      <c r="N129" s="31">
        <f t="shared" si="20"/>
        <v>549</v>
      </c>
    </row>
    <row r="130" spans="1:14" s="46" customFormat="1" x14ac:dyDescent="0.2">
      <c r="A130" s="47" t="s">
        <v>130</v>
      </c>
      <c r="B130" s="31">
        <f>SUM(B131:B138)</f>
        <v>22</v>
      </c>
      <c r="C130" s="31">
        <f t="shared" ref="C130:M130" si="33">SUM(C131:C138)</f>
        <v>9</v>
      </c>
      <c r="D130" s="31">
        <f t="shared" si="33"/>
        <v>4</v>
      </c>
      <c r="E130" s="31">
        <f t="shared" si="33"/>
        <v>5</v>
      </c>
      <c r="F130" s="31">
        <f t="shared" si="33"/>
        <v>5</v>
      </c>
      <c r="G130" s="31">
        <f t="shared" si="33"/>
        <v>55</v>
      </c>
      <c r="H130" s="31">
        <f t="shared" si="33"/>
        <v>59</v>
      </c>
      <c r="I130" s="31">
        <f t="shared" si="33"/>
        <v>102</v>
      </c>
      <c r="J130" s="31">
        <f t="shared" si="33"/>
        <v>67</v>
      </c>
      <c r="K130" s="31">
        <f t="shared" si="33"/>
        <v>28</v>
      </c>
      <c r="L130" s="31">
        <f t="shared" si="33"/>
        <v>35</v>
      </c>
      <c r="M130" s="31">
        <f t="shared" si="33"/>
        <v>14</v>
      </c>
      <c r="N130" s="31">
        <f t="shared" si="20"/>
        <v>405</v>
      </c>
    </row>
    <row r="131" spans="1:14" s="46" customFormat="1" x14ac:dyDescent="0.2">
      <c r="A131" s="43" t="s">
        <v>243</v>
      </c>
      <c r="B131" s="34">
        <v>0</v>
      </c>
      <c r="C131" s="34">
        <v>0</v>
      </c>
      <c r="D131" s="34">
        <v>0</v>
      </c>
      <c r="E131" s="34">
        <v>0</v>
      </c>
      <c r="F131" s="34">
        <v>0</v>
      </c>
      <c r="G131" s="34">
        <v>0</v>
      </c>
      <c r="H131" s="34">
        <v>5</v>
      </c>
      <c r="I131" s="34">
        <v>14</v>
      </c>
      <c r="J131" s="34">
        <v>3</v>
      </c>
      <c r="K131" s="34">
        <v>0</v>
      </c>
      <c r="L131" s="34">
        <v>0</v>
      </c>
      <c r="M131" s="34">
        <v>3</v>
      </c>
      <c r="N131" s="31">
        <f t="shared" si="20"/>
        <v>25</v>
      </c>
    </row>
    <row r="132" spans="1:14" s="46" customFormat="1" x14ac:dyDescent="0.2">
      <c r="A132" s="43" t="s">
        <v>244</v>
      </c>
      <c r="B132" s="34">
        <v>0</v>
      </c>
      <c r="C132" s="34">
        <v>0</v>
      </c>
      <c r="D132" s="34">
        <v>0</v>
      </c>
      <c r="E132" s="34">
        <v>0</v>
      </c>
      <c r="F132" s="34">
        <v>0</v>
      </c>
      <c r="G132" s="34">
        <v>0</v>
      </c>
      <c r="H132" s="34">
        <v>0</v>
      </c>
      <c r="I132" s="34">
        <v>0</v>
      </c>
      <c r="J132" s="34">
        <v>0</v>
      </c>
      <c r="K132" s="34">
        <v>0</v>
      </c>
      <c r="L132" s="34">
        <v>0</v>
      </c>
      <c r="M132" s="34">
        <v>0</v>
      </c>
      <c r="N132" s="31">
        <f t="shared" si="20"/>
        <v>0</v>
      </c>
    </row>
    <row r="133" spans="1:14" s="46" customFormat="1" x14ac:dyDescent="0.2">
      <c r="A133" s="43" t="s">
        <v>245</v>
      </c>
      <c r="B133" s="34">
        <v>0</v>
      </c>
      <c r="C133" s="34">
        <v>0</v>
      </c>
      <c r="D133" s="34">
        <v>0</v>
      </c>
      <c r="E133" s="34">
        <v>0</v>
      </c>
      <c r="F133" s="34">
        <v>0</v>
      </c>
      <c r="G133" s="34">
        <v>0</v>
      </c>
      <c r="H133" s="34">
        <v>0</v>
      </c>
      <c r="I133" s="34">
        <v>0</v>
      </c>
      <c r="J133" s="34">
        <v>0</v>
      </c>
      <c r="K133" s="34">
        <v>0</v>
      </c>
      <c r="L133" s="34">
        <v>0</v>
      </c>
      <c r="M133" s="34">
        <v>0</v>
      </c>
      <c r="N133" s="31">
        <f t="shared" si="20"/>
        <v>0</v>
      </c>
    </row>
    <row r="134" spans="1:14" s="46" customFormat="1" x14ac:dyDescent="0.2">
      <c r="A134" s="43" t="s">
        <v>246</v>
      </c>
      <c r="B134" s="34">
        <v>0</v>
      </c>
      <c r="C134" s="34">
        <v>0</v>
      </c>
      <c r="D134" s="34">
        <v>0</v>
      </c>
      <c r="E134" s="34">
        <v>0</v>
      </c>
      <c r="F134" s="34">
        <v>0</v>
      </c>
      <c r="G134" s="34">
        <v>30</v>
      </c>
      <c r="H134" s="34">
        <v>17</v>
      </c>
      <c r="I134" s="34">
        <v>34</v>
      </c>
      <c r="J134" s="34">
        <v>17</v>
      </c>
      <c r="K134" s="34">
        <v>0</v>
      </c>
      <c r="L134" s="34">
        <v>0</v>
      </c>
      <c r="M134" s="34">
        <v>0</v>
      </c>
      <c r="N134" s="31">
        <f t="shared" si="20"/>
        <v>98</v>
      </c>
    </row>
    <row r="135" spans="1:14" s="46" customFormat="1" x14ac:dyDescent="0.2">
      <c r="A135" s="43" t="s">
        <v>247</v>
      </c>
      <c r="B135" s="34">
        <v>22</v>
      </c>
      <c r="C135" s="34">
        <v>9</v>
      </c>
      <c r="D135" s="34">
        <v>4</v>
      </c>
      <c r="E135" s="34">
        <v>1</v>
      </c>
      <c r="F135" s="34">
        <v>5</v>
      </c>
      <c r="G135" s="34">
        <v>15</v>
      </c>
      <c r="H135" s="34">
        <v>7</v>
      </c>
      <c r="I135" s="34">
        <v>13</v>
      </c>
      <c r="J135" s="34">
        <v>6</v>
      </c>
      <c r="K135" s="34">
        <v>13</v>
      </c>
      <c r="L135" s="34">
        <v>5</v>
      </c>
      <c r="M135" s="34">
        <v>2</v>
      </c>
      <c r="N135" s="31">
        <f t="shared" si="20"/>
        <v>102</v>
      </c>
    </row>
    <row r="136" spans="1:14" s="46" customFormat="1" x14ac:dyDescent="0.2">
      <c r="A136" s="43" t="s">
        <v>248</v>
      </c>
      <c r="B136" s="34">
        <v>0</v>
      </c>
      <c r="C136" s="34">
        <v>0</v>
      </c>
      <c r="D136" s="34">
        <v>0</v>
      </c>
      <c r="E136" s="34">
        <v>0</v>
      </c>
      <c r="F136" s="34">
        <v>0</v>
      </c>
      <c r="G136" s="34">
        <v>0</v>
      </c>
      <c r="H136" s="34">
        <v>0</v>
      </c>
      <c r="I136" s="34">
        <v>0</v>
      </c>
      <c r="J136" s="34">
        <v>0</v>
      </c>
      <c r="K136" s="34">
        <v>0</v>
      </c>
      <c r="L136" s="34">
        <v>0</v>
      </c>
      <c r="M136" s="34">
        <v>0</v>
      </c>
      <c r="N136" s="31">
        <f t="shared" si="20"/>
        <v>0</v>
      </c>
    </row>
    <row r="137" spans="1:14" s="46" customFormat="1" x14ac:dyDescent="0.2">
      <c r="A137" s="43" t="s">
        <v>249</v>
      </c>
      <c r="B137" s="34">
        <v>0</v>
      </c>
      <c r="C137" s="34">
        <v>0</v>
      </c>
      <c r="D137" s="34">
        <v>0</v>
      </c>
      <c r="E137" s="34">
        <v>0</v>
      </c>
      <c r="F137" s="34">
        <v>0</v>
      </c>
      <c r="G137" s="34">
        <v>0</v>
      </c>
      <c r="H137" s="34">
        <v>0</v>
      </c>
      <c r="I137" s="34">
        <v>0</v>
      </c>
      <c r="J137" s="34">
        <v>0</v>
      </c>
      <c r="K137" s="34">
        <v>0</v>
      </c>
      <c r="L137" s="34">
        <v>0</v>
      </c>
      <c r="M137" s="34">
        <v>0</v>
      </c>
      <c r="N137" s="31">
        <f t="shared" si="20"/>
        <v>0</v>
      </c>
    </row>
    <row r="138" spans="1:14" s="46" customFormat="1" x14ac:dyDescent="0.2">
      <c r="A138" s="43" t="s">
        <v>465</v>
      </c>
      <c r="B138" s="34">
        <v>0</v>
      </c>
      <c r="C138" s="34">
        <v>0</v>
      </c>
      <c r="D138" s="34">
        <v>0</v>
      </c>
      <c r="E138" s="34">
        <v>4</v>
      </c>
      <c r="F138" s="34">
        <v>0</v>
      </c>
      <c r="G138" s="34">
        <v>10</v>
      </c>
      <c r="H138" s="34">
        <v>30</v>
      </c>
      <c r="I138" s="34">
        <v>41</v>
      </c>
      <c r="J138" s="34">
        <v>41</v>
      </c>
      <c r="K138" s="34">
        <v>15</v>
      </c>
      <c r="L138" s="34">
        <v>30</v>
      </c>
      <c r="M138" s="34">
        <v>9</v>
      </c>
      <c r="N138" s="31">
        <f t="shared" si="20"/>
        <v>180</v>
      </c>
    </row>
    <row r="139" spans="1:14" s="46" customFormat="1" x14ac:dyDescent="0.2">
      <c r="A139" s="43" t="s">
        <v>131</v>
      </c>
      <c r="B139" s="34">
        <v>0</v>
      </c>
      <c r="C139" s="34">
        <v>0</v>
      </c>
      <c r="D139" s="34">
        <v>0</v>
      </c>
      <c r="E139" s="34">
        <v>0</v>
      </c>
      <c r="F139" s="34">
        <v>0</v>
      </c>
      <c r="G139" s="34">
        <v>0</v>
      </c>
      <c r="H139" s="34">
        <v>0</v>
      </c>
      <c r="I139" s="34">
        <v>0</v>
      </c>
      <c r="J139" s="34">
        <v>0</v>
      </c>
      <c r="K139" s="34">
        <v>0</v>
      </c>
      <c r="L139" s="34">
        <v>0</v>
      </c>
      <c r="M139" s="34">
        <v>0</v>
      </c>
      <c r="N139" s="31">
        <f t="shared" si="20"/>
        <v>0</v>
      </c>
    </row>
    <row r="140" spans="1:14" s="46" customFormat="1" x14ac:dyDescent="0.2">
      <c r="A140" s="43" t="s">
        <v>132</v>
      </c>
      <c r="B140" s="34">
        <v>14</v>
      </c>
      <c r="C140" s="34">
        <v>6</v>
      </c>
      <c r="D140" s="34">
        <v>0</v>
      </c>
      <c r="E140" s="34">
        <v>0</v>
      </c>
      <c r="F140" s="34">
        <v>0</v>
      </c>
      <c r="G140" s="34">
        <v>8</v>
      </c>
      <c r="H140" s="34">
        <v>10</v>
      </c>
      <c r="I140" s="34">
        <v>29</v>
      </c>
      <c r="J140" s="34">
        <v>8</v>
      </c>
      <c r="K140" s="34">
        <v>4</v>
      </c>
      <c r="L140" s="34">
        <v>5</v>
      </c>
      <c r="M140" s="34">
        <v>1</v>
      </c>
      <c r="N140" s="31">
        <f t="shared" si="20"/>
        <v>85</v>
      </c>
    </row>
    <row r="141" spans="1:14" s="46" customFormat="1" x14ac:dyDescent="0.2">
      <c r="A141" s="43" t="s">
        <v>133</v>
      </c>
      <c r="B141" s="34">
        <v>0</v>
      </c>
      <c r="C141" s="34">
        <v>0</v>
      </c>
      <c r="D141" s="34">
        <v>7</v>
      </c>
      <c r="E141" s="34">
        <v>1</v>
      </c>
      <c r="F141" s="34">
        <v>6</v>
      </c>
      <c r="G141" s="34">
        <v>9</v>
      </c>
      <c r="H141" s="34">
        <v>14</v>
      </c>
      <c r="I141" s="34">
        <v>2</v>
      </c>
      <c r="J141" s="34">
        <v>9</v>
      </c>
      <c r="K141" s="34">
        <v>7</v>
      </c>
      <c r="L141" s="34">
        <v>4</v>
      </c>
      <c r="M141" s="34">
        <v>0</v>
      </c>
      <c r="N141" s="31">
        <f t="shared" ref="N141:N206" si="34">SUM(B141:M141)</f>
        <v>59</v>
      </c>
    </row>
    <row r="142" spans="1:14" s="46" customFormat="1" x14ac:dyDescent="0.2">
      <c r="A142" s="43"/>
      <c r="B142" s="32"/>
      <c r="C142" s="32"/>
      <c r="D142" s="32"/>
      <c r="E142" s="32"/>
      <c r="F142" s="32"/>
      <c r="G142" s="32"/>
      <c r="H142" s="32"/>
      <c r="I142" s="32"/>
      <c r="J142" s="32"/>
      <c r="K142" s="32"/>
      <c r="L142" s="32"/>
      <c r="M142" s="32"/>
      <c r="N142" s="31"/>
    </row>
    <row r="143" spans="1:14" s="46" customFormat="1" x14ac:dyDescent="0.2">
      <c r="A143" s="47" t="s">
        <v>106</v>
      </c>
      <c r="B143" s="31">
        <f>B144+B145</f>
        <v>0</v>
      </c>
      <c r="C143" s="31">
        <f t="shared" ref="C143:M143" si="35">C144+C145</f>
        <v>1</v>
      </c>
      <c r="D143" s="31">
        <f t="shared" si="35"/>
        <v>0</v>
      </c>
      <c r="E143" s="31">
        <f t="shared" si="35"/>
        <v>0</v>
      </c>
      <c r="F143" s="31">
        <f t="shared" si="35"/>
        <v>0</v>
      </c>
      <c r="G143" s="31">
        <f t="shared" si="35"/>
        <v>0</v>
      </c>
      <c r="H143" s="31">
        <f t="shared" si="35"/>
        <v>0</v>
      </c>
      <c r="I143" s="31">
        <f t="shared" si="35"/>
        <v>2</v>
      </c>
      <c r="J143" s="31">
        <f t="shared" si="35"/>
        <v>2</v>
      </c>
      <c r="K143" s="31">
        <f t="shared" si="35"/>
        <v>2</v>
      </c>
      <c r="L143" s="31">
        <f t="shared" si="35"/>
        <v>1</v>
      </c>
      <c r="M143" s="31">
        <f t="shared" si="35"/>
        <v>0</v>
      </c>
      <c r="N143" s="31">
        <f t="shared" si="34"/>
        <v>8</v>
      </c>
    </row>
    <row r="144" spans="1:14" s="46" customFormat="1" x14ac:dyDescent="0.2">
      <c r="A144" s="43" t="s">
        <v>250</v>
      </c>
      <c r="B144" s="34">
        <v>0</v>
      </c>
      <c r="C144" s="34">
        <v>1</v>
      </c>
      <c r="D144" s="34">
        <v>0</v>
      </c>
      <c r="E144" s="34">
        <v>0</v>
      </c>
      <c r="F144" s="34">
        <v>0</v>
      </c>
      <c r="G144" s="34">
        <v>0</v>
      </c>
      <c r="H144" s="34">
        <v>0</v>
      </c>
      <c r="I144" s="34">
        <v>2</v>
      </c>
      <c r="J144" s="34">
        <v>2</v>
      </c>
      <c r="K144" s="34">
        <v>2</v>
      </c>
      <c r="L144" s="34">
        <v>1</v>
      </c>
      <c r="M144" s="34">
        <v>0</v>
      </c>
      <c r="N144" s="31">
        <f t="shared" si="34"/>
        <v>8</v>
      </c>
    </row>
    <row r="145" spans="1:14" s="46" customFormat="1" x14ac:dyDescent="0.2">
      <c r="A145" s="43" t="s">
        <v>251</v>
      </c>
      <c r="B145" s="34">
        <v>0</v>
      </c>
      <c r="C145" s="34">
        <v>0</v>
      </c>
      <c r="D145" s="34">
        <v>0</v>
      </c>
      <c r="E145" s="34">
        <v>0</v>
      </c>
      <c r="F145" s="34">
        <v>0</v>
      </c>
      <c r="G145" s="34">
        <v>0</v>
      </c>
      <c r="H145" s="34">
        <v>0</v>
      </c>
      <c r="I145" s="34">
        <v>0</v>
      </c>
      <c r="J145" s="34">
        <v>0</v>
      </c>
      <c r="K145" s="34">
        <v>0</v>
      </c>
      <c r="L145" s="34">
        <v>0</v>
      </c>
      <c r="M145" s="34">
        <v>0</v>
      </c>
      <c r="N145" s="31">
        <f t="shared" si="34"/>
        <v>0</v>
      </c>
    </row>
    <row r="146" spans="1:14" s="46" customFormat="1" x14ac:dyDescent="0.2">
      <c r="A146" s="43"/>
      <c r="B146" s="34"/>
      <c r="C146" s="34"/>
      <c r="D146" s="34"/>
      <c r="E146" s="34"/>
      <c r="F146" s="34"/>
      <c r="G146" s="34"/>
      <c r="H146" s="34"/>
      <c r="I146" s="34"/>
      <c r="J146" s="34"/>
      <c r="K146" s="34"/>
      <c r="L146" s="34"/>
      <c r="M146" s="34"/>
      <c r="N146" s="31"/>
    </row>
    <row r="147" spans="1:14" s="46" customFormat="1" x14ac:dyDescent="0.2">
      <c r="A147" s="50" t="s">
        <v>107</v>
      </c>
      <c r="B147" s="36">
        <f>B148+B162+B176+B189+B205+B218+B230+B237</f>
        <v>1</v>
      </c>
      <c r="C147" s="36">
        <v>0</v>
      </c>
      <c r="D147" s="36">
        <v>3</v>
      </c>
      <c r="E147" s="36">
        <v>0</v>
      </c>
      <c r="F147" s="36">
        <v>2</v>
      </c>
      <c r="G147" s="36">
        <v>3</v>
      </c>
      <c r="H147" s="36">
        <v>8</v>
      </c>
      <c r="I147" s="36">
        <v>19</v>
      </c>
      <c r="J147" s="36">
        <v>11</v>
      </c>
      <c r="K147" s="36">
        <v>11</v>
      </c>
      <c r="L147" s="36">
        <v>0</v>
      </c>
      <c r="M147" s="36">
        <v>4</v>
      </c>
      <c r="N147" s="31">
        <f t="shared" si="34"/>
        <v>62</v>
      </c>
    </row>
    <row r="148" spans="1:14" s="48" customFormat="1" x14ac:dyDescent="0.2">
      <c r="A148" s="49" t="s">
        <v>252</v>
      </c>
      <c r="B148" s="31">
        <f>B149</f>
        <v>0</v>
      </c>
      <c r="C148" s="31">
        <f t="shared" ref="C148:M148" si="36">C149</f>
        <v>0</v>
      </c>
      <c r="D148" s="31">
        <f t="shared" si="36"/>
        <v>0</v>
      </c>
      <c r="E148" s="31">
        <f t="shared" si="36"/>
        <v>0</v>
      </c>
      <c r="F148" s="31">
        <f t="shared" si="36"/>
        <v>0</v>
      </c>
      <c r="G148" s="31">
        <f t="shared" si="36"/>
        <v>0</v>
      </c>
      <c r="H148" s="31">
        <f t="shared" si="36"/>
        <v>0</v>
      </c>
      <c r="I148" s="31">
        <f t="shared" si="36"/>
        <v>2</v>
      </c>
      <c r="J148" s="31">
        <f t="shared" si="36"/>
        <v>1</v>
      </c>
      <c r="K148" s="31">
        <f t="shared" si="36"/>
        <v>0</v>
      </c>
      <c r="L148" s="31">
        <f t="shared" si="36"/>
        <v>0</v>
      </c>
      <c r="M148" s="31">
        <f t="shared" si="36"/>
        <v>0</v>
      </c>
      <c r="N148" s="31">
        <f t="shared" si="34"/>
        <v>3</v>
      </c>
    </row>
    <row r="149" spans="1:14" s="48" customFormat="1" x14ac:dyDescent="0.2">
      <c r="A149" s="47" t="s">
        <v>253</v>
      </c>
      <c r="B149" s="31">
        <f>SUM(B150:B154)</f>
        <v>0</v>
      </c>
      <c r="C149" s="31">
        <f t="shared" ref="C149:M149" si="37">SUM(C150:C154)</f>
        <v>0</v>
      </c>
      <c r="D149" s="31">
        <f t="shared" si="37"/>
        <v>0</v>
      </c>
      <c r="E149" s="31">
        <f t="shared" si="37"/>
        <v>0</v>
      </c>
      <c r="F149" s="31">
        <f t="shared" si="37"/>
        <v>0</v>
      </c>
      <c r="G149" s="31">
        <f t="shared" si="37"/>
        <v>0</v>
      </c>
      <c r="H149" s="31">
        <f t="shared" si="37"/>
        <v>0</v>
      </c>
      <c r="I149" s="31">
        <f t="shared" si="37"/>
        <v>2</v>
      </c>
      <c r="J149" s="31">
        <f t="shared" si="37"/>
        <v>1</v>
      </c>
      <c r="K149" s="31">
        <f t="shared" si="37"/>
        <v>0</v>
      </c>
      <c r="L149" s="31">
        <f t="shared" si="37"/>
        <v>0</v>
      </c>
      <c r="M149" s="31">
        <f t="shared" si="37"/>
        <v>0</v>
      </c>
      <c r="N149" s="31">
        <f t="shared" si="34"/>
        <v>3</v>
      </c>
    </row>
    <row r="150" spans="1:14" s="46" customFormat="1" x14ac:dyDescent="0.2">
      <c r="A150" s="43" t="s">
        <v>254</v>
      </c>
      <c r="B150" s="34">
        <v>0</v>
      </c>
      <c r="C150" s="34">
        <v>0</v>
      </c>
      <c r="D150" s="34">
        <v>0</v>
      </c>
      <c r="E150" s="34">
        <v>0</v>
      </c>
      <c r="F150" s="34">
        <v>0</v>
      </c>
      <c r="G150" s="34">
        <v>0</v>
      </c>
      <c r="H150" s="34">
        <v>0</v>
      </c>
      <c r="I150" s="34">
        <v>2</v>
      </c>
      <c r="J150" s="34">
        <v>1</v>
      </c>
      <c r="K150" s="34">
        <v>0</v>
      </c>
      <c r="L150" s="34">
        <v>0</v>
      </c>
      <c r="M150" s="34">
        <v>0</v>
      </c>
      <c r="N150" s="31">
        <f t="shared" si="34"/>
        <v>3</v>
      </c>
    </row>
    <row r="151" spans="1:14" s="46" customFormat="1" x14ac:dyDescent="0.2">
      <c r="A151" s="43" t="s">
        <v>255</v>
      </c>
      <c r="B151" s="34">
        <v>0</v>
      </c>
      <c r="C151" s="34">
        <v>0</v>
      </c>
      <c r="D151" s="34">
        <v>0</v>
      </c>
      <c r="E151" s="34">
        <v>0</v>
      </c>
      <c r="F151" s="34">
        <v>0</v>
      </c>
      <c r="G151" s="34">
        <v>0</v>
      </c>
      <c r="H151" s="34">
        <v>0</v>
      </c>
      <c r="I151" s="34">
        <v>0</v>
      </c>
      <c r="J151" s="34">
        <v>0</v>
      </c>
      <c r="K151" s="34">
        <v>0</v>
      </c>
      <c r="L151" s="34">
        <v>0</v>
      </c>
      <c r="M151" s="34">
        <v>0</v>
      </c>
      <c r="N151" s="31">
        <f t="shared" si="34"/>
        <v>0</v>
      </c>
    </row>
    <row r="152" spans="1:14" s="46" customFormat="1" x14ac:dyDescent="0.2">
      <c r="A152" s="43" t="s">
        <v>256</v>
      </c>
      <c r="B152" s="34">
        <v>0</v>
      </c>
      <c r="C152" s="34">
        <v>0</v>
      </c>
      <c r="D152" s="34">
        <v>0</v>
      </c>
      <c r="E152" s="34">
        <v>0</v>
      </c>
      <c r="F152" s="34">
        <v>0</v>
      </c>
      <c r="G152" s="34">
        <v>0</v>
      </c>
      <c r="H152" s="34">
        <v>0</v>
      </c>
      <c r="I152" s="34">
        <v>0</v>
      </c>
      <c r="J152" s="34">
        <v>0</v>
      </c>
      <c r="K152" s="34">
        <v>0</v>
      </c>
      <c r="L152" s="34">
        <v>0</v>
      </c>
      <c r="M152" s="34">
        <v>0</v>
      </c>
      <c r="N152" s="31">
        <f t="shared" si="34"/>
        <v>0</v>
      </c>
    </row>
    <row r="153" spans="1:14" s="46" customFormat="1" x14ac:dyDescent="0.2">
      <c r="A153" s="43" t="s">
        <v>257</v>
      </c>
      <c r="B153" s="34">
        <v>0</v>
      </c>
      <c r="C153" s="34">
        <v>0</v>
      </c>
      <c r="D153" s="34">
        <v>0</v>
      </c>
      <c r="E153" s="34">
        <v>0</v>
      </c>
      <c r="F153" s="34">
        <v>0</v>
      </c>
      <c r="G153" s="34">
        <v>0</v>
      </c>
      <c r="H153" s="34">
        <v>0</v>
      </c>
      <c r="I153" s="34">
        <v>0</v>
      </c>
      <c r="J153" s="34">
        <v>0</v>
      </c>
      <c r="K153" s="34">
        <v>0</v>
      </c>
      <c r="L153" s="34">
        <v>0</v>
      </c>
      <c r="M153" s="34">
        <v>0</v>
      </c>
      <c r="N153" s="31">
        <f t="shared" si="34"/>
        <v>0</v>
      </c>
    </row>
    <row r="154" spans="1:14" s="46" customFormat="1" x14ac:dyDescent="0.2">
      <c r="A154" s="43" t="s">
        <v>258</v>
      </c>
      <c r="B154" s="34">
        <v>0</v>
      </c>
      <c r="C154" s="34">
        <v>0</v>
      </c>
      <c r="D154" s="34">
        <v>0</v>
      </c>
      <c r="E154" s="34">
        <v>0</v>
      </c>
      <c r="F154" s="34">
        <v>0</v>
      </c>
      <c r="G154" s="34">
        <v>0</v>
      </c>
      <c r="H154" s="34">
        <v>0</v>
      </c>
      <c r="I154" s="34">
        <v>0</v>
      </c>
      <c r="J154" s="34">
        <v>0</v>
      </c>
      <c r="K154" s="34">
        <v>0</v>
      </c>
      <c r="L154" s="34">
        <v>0</v>
      </c>
      <c r="M154" s="34">
        <v>0</v>
      </c>
      <c r="N154" s="31">
        <f t="shared" si="34"/>
        <v>0</v>
      </c>
    </row>
    <row r="155" spans="1:14" s="46" customFormat="1" x14ac:dyDescent="0.2">
      <c r="A155" s="47" t="s">
        <v>259</v>
      </c>
      <c r="B155" s="31">
        <f>SUM(B156:B161)</f>
        <v>0</v>
      </c>
      <c r="C155" s="31">
        <f t="shared" ref="C155:M155" si="38">SUM(C156:C161)</f>
        <v>0</v>
      </c>
      <c r="D155" s="31">
        <f t="shared" si="38"/>
        <v>0</v>
      </c>
      <c r="E155" s="31">
        <f t="shared" si="38"/>
        <v>0</v>
      </c>
      <c r="F155" s="31">
        <f t="shared" si="38"/>
        <v>0</v>
      </c>
      <c r="G155" s="31">
        <f t="shared" si="38"/>
        <v>0</v>
      </c>
      <c r="H155" s="31">
        <f t="shared" si="38"/>
        <v>0</v>
      </c>
      <c r="I155" s="31">
        <f t="shared" si="38"/>
        <v>2</v>
      </c>
      <c r="J155" s="31">
        <f t="shared" si="38"/>
        <v>1</v>
      </c>
      <c r="K155" s="31">
        <f t="shared" si="38"/>
        <v>0</v>
      </c>
      <c r="L155" s="31">
        <f t="shared" si="38"/>
        <v>0</v>
      </c>
      <c r="M155" s="31">
        <f t="shared" si="38"/>
        <v>0</v>
      </c>
      <c r="N155" s="31">
        <f t="shared" si="34"/>
        <v>3</v>
      </c>
    </row>
    <row r="156" spans="1:14" s="46" customFormat="1" x14ac:dyDescent="0.2">
      <c r="A156" s="43" t="s">
        <v>260</v>
      </c>
      <c r="B156" s="34">
        <v>0</v>
      </c>
      <c r="C156" s="34">
        <v>0</v>
      </c>
      <c r="D156" s="34">
        <v>0</v>
      </c>
      <c r="E156" s="34">
        <v>0</v>
      </c>
      <c r="F156" s="34">
        <v>0</v>
      </c>
      <c r="G156" s="34">
        <v>0</v>
      </c>
      <c r="H156" s="34">
        <v>0</v>
      </c>
      <c r="I156" s="34">
        <v>2</v>
      </c>
      <c r="J156" s="34">
        <v>1</v>
      </c>
      <c r="K156" s="34">
        <v>0</v>
      </c>
      <c r="L156" s="34">
        <v>0</v>
      </c>
      <c r="M156" s="34">
        <v>0</v>
      </c>
      <c r="N156" s="31">
        <f t="shared" si="34"/>
        <v>3</v>
      </c>
    </row>
    <row r="157" spans="1:14" s="46" customFormat="1" x14ac:dyDescent="0.2">
      <c r="A157" s="43" t="s">
        <v>261</v>
      </c>
      <c r="B157" s="34">
        <v>0</v>
      </c>
      <c r="C157" s="34">
        <v>0</v>
      </c>
      <c r="D157" s="34">
        <v>0</v>
      </c>
      <c r="E157" s="34">
        <v>0</v>
      </c>
      <c r="F157" s="34">
        <v>0</v>
      </c>
      <c r="G157" s="34">
        <v>0</v>
      </c>
      <c r="H157" s="34">
        <v>0</v>
      </c>
      <c r="I157" s="34">
        <v>0</v>
      </c>
      <c r="J157" s="34">
        <v>0</v>
      </c>
      <c r="K157" s="34">
        <v>0</v>
      </c>
      <c r="L157" s="34">
        <v>0</v>
      </c>
      <c r="M157" s="34">
        <v>0</v>
      </c>
      <c r="N157" s="31">
        <f t="shared" si="34"/>
        <v>0</v>
      </c>
    </row>
    <row r="158" spans="1:14" s="46" customFormat="1" x14ac:dyDescent="0.2">
      <c r="A158" s="43" t="s">
        <v>481</v>
      </c>
      <c r="B158" s="34">
        <v>0</v>
      </c>
      <c r="C158" s="34">
        <v>0</v>
      </c>
      <c r="D158" s="34">
        <v>0</v>
      </c>
      <c r="E158" s="34">
        <v>0</v>
      </c>
      <c r="F158" s="34">
        <v>0</v>
      </c>
      <c r="G158" s="34">
        <v>0</v>
      </c>
      <c r="H158" s="34">
        <v>0</v>
      </c>
      <c r="I158" s="34">
        <v>0</v>
      </c>
      <c r="J158" s="34">
        <v>0</v>
      </c>
      <c r="K158" s="34">
        <v>0</v>
      </c>
      <c r="L158" s="34">
        <v>0</v>
      </c>
      <c r="M158" s="34">
        <v>0</v>
      </c>
      <c r="N158" s="31">
        <f t="shared" si="34"/>
        <v>0</v>
      </c>
    </row>
    <row r="159" spans="1:14" s="46" customFormat="1" x14ac:dyDescent="0.2">
      <c r="A159" s="43" t="s">
        <v>482</v>
      </c>
      <c r="B159" s="34">
        <v>0</v>
      </c>
      <c r="C159" s="34">
        <v>0</v>
      </c>
      <c r="D159" s="34">
        <v>0</v>
      </c>
      <c r="E159" s="34">
        <v>0</v>
      </c>
      <c r="F159" s="34">
        <v>0</v>
      </c>
      <c r="G159" s="34">
        <v>0</v>
      </c>
      <c r="H159" s="34">
        <v>0</v>
      </c>
      <c r="I159" s="34">
        <v>0</v>
      </c>
      <c r="J159" s="34">
        <v>0</v>
      </c>
      <c r="K159" s="34">
        <v>0</v>
      </c>
      <c r="L159" s="34">
        <v>0</v>
      </c>
      <c r="M159" s="34">
        <v>0</v>
      </c>
      <c r="N159" s="31">
        <f t="shared" si="34"/>
        <v>0</v>
      </c>
    </row>
    <row r="160" spans="1:14" s="46" customFormat="1" x14ac:dyDescent="0.2">
      <c r="A160" s="43" t="s">
        <v>262</v>
      </c>
      <c r="B160" s="34">
        <v>0</v>
      </c>
      <c r="C160" s="34">
        <v>0</v>
      </c>
      <c r="D160" s="34">
        <v>0</v>
      </c>
      <c r="E160" s="34">
        <v>0</v>
      </c>
      <c r="F160" s="34">
        <v>0</v>
      </c>
      <c r="G160" s="34">
        <v>0</v>
      </c>
      <c r="H160" s="34">
        <v>0</v>
      </c>
      <c r="I160" s="34">
        <v>0</v>
      </c>
      <c r="J160" s="34">
        <v>0</v>
      </c>
      <c r="K160" s="34">
        <v>0</v>
      </c>
      <c r="L160" s="34">
        <v>0</v>
      </c>
      <c r="M160" s="34">
        <v>0</v>
      </c>
      <c r="N160" s="31">
        <f t="shared" si="34"/>
        <v>0</v>
      </c>
    </row>
    <row r="161" spans="1:14" s="46" customFormat="1" x14ac:dyDescent="0.2">
      <c r="A161" s="43" t="s">
        <v>263</v>
      </c>
      <c r="B161" s="34">
        <v>0</v>
      </c>
      <c r="C161" s="34">
        <v>0</v>
      </c>
      <c r="D161" s="34">
        <v>0</v>
      </c>
      <c r="E161" s="34">
        <v>0</v>
      </c>
      <c r="F161" s="34">
        <v>0</v>
      </c>
      <c r="G161" s="34">
        <v>0</v>
      </c>
      <c r="H161" s="34">
        <v>0</v>
      </c>
      <c r="I161" s="34">
        <v>0</v>
      </c>
      <c r="J161" s="34">
        <v>0</v>
      </c>
      <c r="K161" s="34">
        <v>0</v>
      </c>
      <c r="L161" s="34">
        <v>0</v>
      </c>
      <c r="M161" s="34">
        <v>0</v>
      </c>
      <c r="N161" s="31">
        <f t="shared" si="34"/>
        <v>0</v>
      </c>
    </row>
    <row r="162" spans="1:14" s="46" customFormat="1" x14ac:dyDescent="0.2">
      <c r="A162" s="49" t="s">
        <v>264</v>
      </c>
      <c r="B162" s="31">
        <f>B163</f>
        <v>0</v>
      </c>
      <c r="C162" s="31">
        <f t="shared" ref="C162:M162" si="39">C163</f>
        <v>0</v>
      </c>
      <c r="D162" s="31">
        <f t="shared" si="39"/>
        <v>0</v>
      </c>
      <c r="E162" s="31">
        <f t="shared" si="39"/>
        <v>0</v>
      </c>
      <c r="F162" s="31">
        <f t="shared" si="39"/>
        <v>0</v>
      </c>
      <c r="G162" s="31">
        <f t="shared" si="39"/>
        <v>0</v>
      </c>
      <c r="H162" s="31">
        <f t="shared" si="39"/>
        <v>0</v>
      </c>
      <c r="I162" s="31">
        <f t="shared" si="39"/>
        <v>0</v>
      </c>
      <c r="J162" s="31">
        <f t="shared" si="39"/>
        <v>0</v>
      </c>
      <c r="K162" s="31">
        <f t="shared" si="39"/>
        <v>0</v>
      </c>
      <c r="L162" s="31">
        <f t="shared" si="39"/>
        <v>0</v>
      </c>
      <c r="M162" s="31">
        <f t="shared" si="39"/>
        <v>0</v>
      </c>
      <c r="N162" s="31">
        <f t="shared" si="34"/>
        <v>0</v>
      </c>
    </row>
    <row r="163" spans="1:14" s="46" customFormat="1" x14ac:dyDescent="0.2">
      <c r="A163" s="47" t="s">
        <v>265</v>
      </c>
      <c r="B163" s="31">
        <f>SUM(B164:B168)</f>
        <v>0</v>
      </c>
      <c r="C163" s="31">
        <f t="shared" ref="C163:M163" si="40">SUM(C164:C168)</f>
        <v>0</v>
      </c>
      <c r="D163" s="31">
        <f t="shared" si="40"/>
        <v>0</v>
      </c>
      <c r="E163" s="31">
        <f t="shared" si="40"/>
        <v>0</v>
      </c>
      <c r="F163" s="31">
        <f t="shared" si="40"/>
        <v>0</v>
      </c>
      <c r="G163" s="31">
        <f t="shared" si="40"/>
        <v>0</v>
      </c>
      <c r="H163" s="31">
        <f t="shared" si="40"/>
        <v>0</v>
      </c>
      <c r="I163" s="31">
        <f t="shared" si="40"/>
        <v>0</v>
      </c>
      <c r="J163" s="31">
        <f t="shared" si="40"/>
        <v>0</v>
      </c>
      <c r="K163" s="31">
        <f t="shared" si="40"/>
        <v>0</v>
      </c>
      <c r="L163" s="31">
        <f t="shared" si="40"/>
        <v>0</v>
      </c>
      <c r="M163" s="31">
        <f t="shared" si="40"/>
        <v>0</v>
      </c>
      <c r="N163" s="31">
        <f t="shared" si="34"/>
        <v>0</v>
      </c>
    </row>
    <row r="164" spans="1:14" s="46" customFormat="1" x14ac:dyDescent="0.2">
      <c r="A164" s="43" t="s">
        <v>266</v>
      </c>
      <c r="B164" s="34">
        <v>0</v>
      </c>
      <c r="C164" s="34">
        <v>0</v>
      </c>
      <c r="D164" s="34">
        <v>0</v>
      </c>
      <c r="E164" s="34">
        <v>0</v>
      </c>
      <c r="F164" s="34">
        <v>0</v>
      </c>
      <c r="G164" s="34">
        <v>0</v>
      </c>
      <c r="H164" s="34">
        <v>0</v>
      </c>
      <c r="I164" s="34">
        <v>0</v>
      </c>
      <c r="J164" s="34">
        <v>0</v>
      </c>
      <c r="K164" s="34">
        <v>0</v>
      </c>
      <c r="L164" s="34">
        <v>0</v>
      </c>
      <c r="M164" s="34">
        <v>0</v>
      </c>
      <c r="N164" s="31">
        <f t="shared" si="34"/>
        <v>0</v>
      </c>
    </row>
    <row r="165" spans="1:14" s="46" customFormat="1" x14ac:dyDescent="0.2">
      <c r="A165" s="43" t="s">
        <v>267</v>
      </c>
      <c r="B165" s="34">
        <v>0</v>
      </c>
      <c r="C165" s="34">
        <v>0</v>
      </c>
      <c r="D165" s="34">
        <v>0</v>
      </c>
      <c r="E165" s="34">
        <v>0</v>
      </c>
      <c r="F165" s="34">
        <v>0</v>
      </c>
      <c r="G165" s="34">
        <v>0</v>
      </c>
      <c r="H165" s="34">
        <v>0</v>
      </c>
      <c r="I165" s="34">
        <v>0</v>
      </c>
      <c r="J165" s="34">
        <v>0</v>
      </c>
      <c r="K165" s="34">
        <v>0</v>
      </c>
      <c r="L165" s="34">
        <v>0</v>
      </c>
      <c r="M165" s="34">
        <v>0</v>
      </c>
      <c r="N165" s="31">
        <f t="shared" si="34"/>
        <v>0</v>
      </c>
    </row>
    <row r="166" spans="1:14" s="46" customFormat="1" x14ac:dyDescent="0.2">
      <c r="A166" s="43" t="s">
        <v>268</v>
      </c>
      <c r="B166" s="34">
        <v>0</v>
      </c>
      <c r="C166" s="34">
        <v>0</v>
      </c>
      <c r="D166" s="34">
        <v>0</v>
      </c>
      <c r="E166" s="34">
        <v>0</v>
      </c>
      <c r="F166" s="34">
        <v>0</v>
      </c>
      <c r="G166" s="34">
        <v>0</v>
      </c>
      <c r="H166" s="34">
        <v>0</v>
      </c>
      <c r="I166" s="34">
        <v>0</v>
      </c>
      <c r="J166" s="34">
        <v>0</v>
      </c>
      <c r="K166" s="34">
        <v>0</v>
      </c>
      <c r="L166" s="34">
        <v>0</v>
      </c>
      <c r="M166" s="34">
        <v>0</v>
      </c>
      <c r="N166" s="31">
        <f t="shared" si="34"/>
        <v>0</v>
      </c>
    </row>
    <row r="167" spans="1:14" s="46" customFormat="1" x14ac:dyDescent="0.2">
      <c r="A167" s="43" t="s">
        <v>269</v>
      </c>
      <c r="B167" s="34">
        <v>0</v>
      </c>
      <c r="C167" s="34">
        <v>0</v>
      </c>
      <c r="D167" s="34">
        <v>0</v>
      </c>
      <c r="E167" s="34">
        <v>0</v>
      </c>
      <c r="F167" s="34">
        <v>0</v>
      </c>
      <c r="G167" s="34">
        <v>0</v>
      </c>
      <c r="H167" s="34">
        <v>0</v>
      </c>
      <c r="I167" s="34">
        <v>0</v>
      </c>
      <c r="J167" s="34">
        <v>0</v>
      </c>
      <c r="K167" s="34">
        <v>0</v>
      </c>
      <c r="L167" s="34">
        <v>0</v>
      </c>
      <c r="M167" s="34">
        <v>0</v>
      </c>
      <c r="N167" s="31">
        <f t="shared" si="34"/>
        <v>0</v>
      </c>
    </row>
    <row r="168" spans="1:14" s="46" customFormat="1" x14ac:dyDescent="0.2">
      <c r="A168" s="43" t="s">
        <v>270</v>
      </c>
      <c r="B168" s="34">
        <v>0</v>
      </c>
      <c r="C168" s="34">
        <v>0</v>
      </c>
      <c r="D168" s="34">
        <v>0</v>
      </c>
      <c r="E168" s="34">
        <v>0</v>
      </c>
      <c r="F168" s="34">
        <v>0</v>
      </c>
      <c r="G168" s="34">
        <v>0</v>
      </c>
      <c r="H168" s="34">
        <v>0</v>
      </c>
      <c r="I168" s="34">
        <v>0</v>
      </c>
      <c r="J168" s="34">
        <v>0</v>
      </c>
      <c r="K168" s="34">
        <v>0</v>
      </c>
      <c r="L168" s="34">
        <v>0</v>
      </c>
      <c r="M168" s="34">
        <v>0</v>
      </c>
      <c r="N168" s="31">
        <f t="shared" si="34"/>
        <v>0</v>
      </c>
    </row>
    <row r="169" spans="1:14" s="46" customFormat="1" x14ac:dyDescent="0.2">
      <c r="A169" s="47" t="s">
        <v>271</v>
      </c>
      <c r="B169" s="31">
        <f>SUM(B170:B175)</f>
        <v>0</v>
      </c>
      <c r="C169" s="31">
        <f t="shared" ref="C169:M169" si="41">SUM(C170:C175)</f>
        <v>0</v>
      </c>
      <c r="D169" s="31">
        <f t="shared" si="41"/>
        <v>0</v>
      </c>
      <c r="E169" s="31">
        <f t="shared" si="41"/>
        <v>0</v>
      </c>
      <c r="F169" s="31">
        <f t="shared" si="41"/>
        <v>0</v>
      </c>
      <c r="G169" s="31">
        <f t="shared" si="41"/>
        <v>0</v>
      </c>
      <c r="H169" s="31">
        <f t="shared" si="41"/>
        <v>0</v>
      </c>
      <c r="I169" s="31">
        <f t="shared" si="41"/>
        <v>0</v>
      </c>
      <c r="J169" s="31">
        <f t="shared" si="41"/>
        <v>0</v>
      </c>
      <c r="K169" s="31">
        <f t="shared" si="41"/>
        <v>0</v>
      </c>
      <c r="L169" s="31">
        <f t="shared" si="41"/>
        <v>0</v>
      </c>
      <c r="M169" s="31">
        <f t="shared" si="41"/>
        <v>0</v>
      </c>
      <c r="N169" s="31">
        <f t="shared" si="34"/>
        <v>0</v>
      </c>
    </row>
    <row r="170" spans="1:14" s="46" customFormat="1" x14ac:dyDescent="0.2">
      <c r="A170" s="43" t="s">
        <v>272</v>
      </c>
      <c r="B170" s="34">
        <v>0</v>
      </c>
      <c r="C170" s="34">
        <v>0</v>
      </c>
      <c r="D170" s="34">
        <v>0</v>
      </c>
      <c r="E170" s="34">
        <v>0</v>
      </c>
      <c r="F170" s="34">
        <v>0</v>
      </c>
      <c r="G170" s="34">
        <v>0</v>
      </c>
      <c r="H170" s="34">
        <v>0</v>
      </c>
      <c r="I170" s="34">
        <v>0</v>
      </c>
      <c r="J170" s="34">
        <v>0</v>
      </c>
      <c r="K170" s="34">
        <v>0</v>
      </c>
      <c r="L170" s="34">
        <v>0</v>
      </c>
      <c r="M170" s="34">
        <v>0</v>
      </c>
      <c r="N170" s="31">
        <f t="shared" si="34"/>
        <v>0</v>
      </c>
    </row>
    <row r="171" spans="1:14" s="46" customFormat="1" x14ac:dyDescent="0.2">
      <c r="A171" s="43" t="s">
        <v>273</v>
      </c>
      <c r="B171" s="34">
        <v>0</v>
      </c>
      <c r="C171" s="34">
        <v>0</v>
      </c>
      <c r="D171" s="34">
        <v>0</v>
      </c>
      <c r="E171" s="34">
        <v>0</v>
      </c>
      <c r="F171" s="34">
        <v>0</v>
      </c>
      <c r="G171" s="34">
        <v>0</v>
      </c>
      <c r="H171" s="34">
        <v>0</v>
      </c>
      <c r="I171" s="34">
        <v>0</v>
      </c>
      <c r="J171" s="34">
        <v>0</v>
      </c>
      <c r="K171" s="34">
        <v>0</v>
      </c>
      <c r="L171" s="34">
        <v>0</v>
      </c>
      <c r="M171" s="34">
        <v>0</v>
      </c>
      <c r="N171" s="31">
        <f t="shared" si="34"/>
        <v>0</v>
      </c>
    </row>
    <row r="172" spans="1:14" s="46" customFormat="1" x14ac:dyDescent="0.2">
      <c r="A172" s="43" t="s">
        <v>274</v>
      </c>
      <c r="B172" s="34">
        <v>0</v>
      </c>
      <c r="C172" s="34">
        <v>0</v>
      </c>
      <c r="D172" s="34">
        <v>0</v>
      </c>
      <c r="E172" s="34">
        <v>0</v>
      </c>
      <c r="F172" s="34">
        <v>0</v>
      </c>
      <c r="G172" s="34">
        <v>0</v>
      </c>
      <c r="H172" s="34">
        <v>0</v>
      </c>
      <c r="I172" s="34">
        <v>0</v>
      </c>
      <c r="J172" s="34">
        <v>0</v>
      </c>
      <c r="K172" s="34">
        <v>0</v>
      </c>
      <c r="L172" s="34">
        <v>0</v>
      </c>
      <c r="M172" s="34">
        <v>0</v>
      </c>
      <c r="N172" s="31">
        <f t="shared" si="34"/>
        <v>0</v>
      </c>
    </row>
    <row r="173" spans="1:14" s="46" customFormat="1" x14ac:dyDescent="0.2">
      <c r="A173" s="43" t="s">
        <v>275</v>
      </c>
      <c r="B173" s="34">
        <v>0</v>
      </c>
      <c r="C173" s="34">
        <v>0</v>
      </c>
      <c r="D173" s="34">
        <v>0</v>
      </c>
      <c r="E173" s="34">
        <v>0</v>
      </c>
      <c r="F173" s="34">
        <v>0</v>
      </c>
      <c r="G173" s="34">
        <v>0</v>
      </c>
      <c r="H173" s="34">
        <v>0</v>
      </c>
      <c r="I173" s="34">
        <v>0</v>
      </c>
      <c r="J173" s="34">
        <v>0</v>
      </c>
      <c r="K173" s="34">
        <v>0</v>
      </c>
      <c r="L173" s="34">
        <v>0</v>
      </c>
      <c r="M173" s="34">
        <v>0</v>
      </c>
      <c r="N173" s="31">
        <f t="shared" si="34"/>
        <v>0</v>
      </c>
    </row>
    <row r="174" spans="1:14" s="46" customFormat="1" x14ac:dyDescent="0.2">
      <c r="A174" s="43" t="s">
        <v>276</v>
      </c>
      <c r="B174" s="34">
        <v>0</v>
      </c>
      <c r="C174" s="34">
        <v>0</v>
      </c>
      <c r="D174" s="34">
        <v>0</v>
      </c>
      <c r="E174" s="34">
        <v>0</v>
      </c>
      <c r="F174" s="34">
        <v>0</v>
      </c>
      <c r="G174" s="34">
        <v>0</v>
      </c>
      <c r="H174" s="34">
        <v>0</v>
      </c>
      <c r="I174" s="34">
        <v>0</v>
      </c>
      <c r="J174" s="34">
        <v>0</v>
      </c>
      <c r="K174" s="34">
        <v>0</v>
      </c>
      <c r="L174" s="34">
        <v>0</v>
      </c>
      <c r="M174" s="34">
        <v>0</v>
      </c>
      <c r="N174" s="31">
        <f t="shared" si="34"/>
        <v>0</v>
      </c>
    </row>
    <row r="175" spans="1:14" s="46" customFormat="1" x14ac:dyDescent="0.2">
      <c r="A175" s="43" t="s">
        <v>277</v>
      </c>
      <c r="B175" s="34">
        <v>0</v>
      </c>
      <c r="C175" s="34">
        <v>0</v>
      </c>
      <c r="D175" s="34">
        <v>0</v>
      </c>
      <c r="E175" s="34">
        <v>0</v>
      </c>
      <c r="F175" s="34">
        <v>0</v>
      </c>
      <c r="G175" s="34">
        <v>0</v>
      </c>
      <c r="H175" s="34">
        <v>0</v>
      </c>
      <c r="I175" s="34">
        <v>0</v>
      </c>
      <c r="J175" s="34">
        <v>0</v>
      </c>
      <c r="K175" s="34">
        <v>0</v>
      </c>
      <c r="L175" s="34">
        <v>0</v>
      </c>
      <c r="M175" s="34">
        <v>0</v>
      </c>
      <c r="N175" s="31">
        <f t="shared" si="34"/>
        <v>0</v>
      </c>
    </row>
    <row r="176" spans="1:14" s="46" customFormat="1" x14ac:dyDescent="0.2">
      <c r="A176" s="49" t="s">
        <v>278</v>
      </c>
      <c r="B176" s="31">
        <f>B177</f>
        <v>0</v>
      </c>
      <c r="C176" s="31">
        <f t="shared" ref="C176:M176" si="42">C177</f>
        <v>0</v>
      </c>
      <c r="D176" s="31">
        <f t="shared" si="42"/>
        <v>0</v>
      </c>
      <c r="E176" s="31">
        <f t="shared" si="42"/>
        <v>0</v>
      </c>
      <c r="F176" s="31">
        <f t="shared" si="42"/>
        <v>0</v>
      </c>
      <c r="G176" s="31">
        <f t="shared" si="42"/>
        <v>0</v>
      </c>
      <c r="H176" s="31">
        <f t="shared" si="42"/>
        <v>0</v>
      </c>
      <c r="I176" s="31">
        <f t="shared" si="42"/>
        <v>0</v>
      </c>
      <c r="J176" s="31">
        <f t="shared" si="42"/>
        <v>0</v>
      </c>
      <c r="K176" s="31">
        <f t="shared" si="42"/>
        <v>0</v>
      </c>
      <c r="L176" s="31">
        <f t="shared" si="42"/>
        <v>0</v>
      </c>
      <c r="M176" s="31">
        <f t="shared" si="42"/>
        <v>0</v>
      </c>
      <c r="N176" s="31">
        <f t="shared" si="34"/>
        <v>0</v>
      </c>
    </row>
    <row r="177" spans="1:14" s="46" customFormat="1" x14ac:dyDescent="0.2">
      <c r="A177" s="47" t="s">
        <v>279</v>
      </c>
      <c r="B177" s="31">
        <f>SUM(B178:B182)</f>
        <v>0</v>
      </c>
      <c r="C177" s="31">
        <f t="shared" ref="C177:M177" si="43">SUM(C178:C182)</f>
        <v>0</v>
      </c>
      <c r="D177" s="31">
        <f t="shared" si="43"/>
        <v>0</v>
      </c>
      <c r="E177" s="31">
        <f t="shared" si="43"/>
        <v>0</v>
      </c>
      <c r="F177" s="31">
        <f t="shared" si="43"/>
        <v>0</v>
      </c>
      <c r="G177" s="31">
        <f t="shared" si="43"/>
        <v>0</v>
      </c>
      <c r="H177" s="31">
        <f t="shared" si="43"/>
        <v>0</v>
      </c>
      <c r="I177" s="31">
        <f t="shared" si="43"/>
        <v>0</v>
      </c>
      <c r="J177" s="31">
        <f t="shared" si="43"/>
        <v>0</v>
      </c>
      <c r="K177" s="31">
        <f t="shared" si="43"/>
        <v>0</v>
      </c>
      <c r="L177" s="31">
        <f t="shared" si="43"/>
        <v>0</v>
      </c>
      <c r="M177" s="31">
        <f t="shared" si="43"/>
        <v>0</v>
      </c>
      <c r="N177" s="31">
        <f t="shared" si="34"/>
        <v>0</v>
      </c>
    </row>
    <row r="178" spans="1:14" s="46" customFormat="1" x14ac:dyDescent="0.2">
      <c r="A178" s="43" t="s">
        <v>280</v>
      </c>
      <c r="B178" s="34">
        <v>0</v>
      </c>
      <c r="C178" s="34">
        <v>0</v>
      </c>
      <c r="D178" s="34">
        <v>0</v>
      </c>
      <c r="E178" s="34">
        <v>0</v>
      </c>
      <c r="F178" s="34">
        <v>0</v>
      </c>
      <c r="G178" s="34">
        <v>0</v>
      </c>
      <c r="H178" s="34">
        <v>0</v>
      </c>
      <c r="I178" s="34">
        <v>0</v>
      </c>
      <c r="J178" s="34">
        <v>0</v>
      </c>
      <c r="K178" s="34">
        <v>0</v>
      </c>
      <c r="L178" s="34">
        <v>0</v>
      </c>
      <c r="M178" s="34">
        <v>0</v>
      </c>
      <c r="N178" s="31">
        <f t="shared" si="34"/>
        <v>0</v>
      </c>
    </row>
    <row r="179" spans="1:14" s="46" customFormat="1" x14ac:dyDescent="0.2">
      <c r="A179" s="43" t="s">
        <v>281</v>
      </c>
      <c r="B179" s="34">
        <v>0</v>
      </c>
      <c r="C179" s="34">
        <v>0</v>
      </c>
      <c r="D179" s="34">
        <v>0</v>
      </c>
      <c r="E179" s="34">
        <v>0</v>
      </c>
      <c r="F179" s="34">
        <v>0</v>
      </c>
      <c r="G179" s="34">
        <v>0</v>
      </c>
      <c r="H179" s="34">
        <v>0</v>
      </c>
      <c r="I179" s="34">
        <v>0</v>
      </c>
      <c r="J179" s="34">
        <v>0</v>
      </c>
      <c r="K179" s="34">
        <v>0</v>
      </c>
      <c r="L179" s="34">
        <v>0</v>
      </c>
      <c r="M179" s="34">
        <v>0</v>
      </c>
      <c r="N179" s="31">
        <f t="shared" si="34"/>
        <v>0</v>
      </c>
    </row>
    <row r="180" spans="1:14" s="46" customFormat="1" x14ac:dyDescent="0.2">
      <c r="A180" s="43" t="s">
        <v>282</v>
      </c>
      <c r="B180" s="34">
        <v>0</v>
      </c>
      <c r="C180" s="34">
        <v>0</v>
      </c>
      <c r="D180" s="34">
        <v>0</v>
      </c>
      <c r="E180" s="34">
        <v>0</v>
      </c>
      <c r="F180" s="34">
        <v>0</v>
      </c>
      <c r="G180" s="34">
        <v>0</v>
      </c>
      <c r="H180" s="34">
        <v>0</v>
      </c>
      <c r="I180" s="34">
        <v>0</v>
      </c>
      <c r="J180" s="34">
        <v>0</v>
      </c>
      <c r="K180" s="34">
        <v>0</v>
      </c>
      <c r="L180" s="34">
        <v>0</v>
      </c>
      <c r="M180" s="34">
        <v>0</v>
      </c>
      <c r="N180" s="31">
        <f t="shared" si="34"/>
        <v>0</v>
      </c>
    </row>
    <row r="181" spans="1:14" s="46" customFormat="1" x14ac:dyDescent="0.2">
      <c r="A181" s="43" t="s">
        <v>283</v>
      </c>
      <c r="B181" s="34">
        <v>0</v>
      </c>
      <c r="C181" s="34">
        <v>0</v>
      </c>
      <c r="D181" s="34">
        <v>0</v>
      </c>
      <c r="E181" s="34">
        <v>0</v>
      </c>
      <c r="F181" s="34">
        <v>0</v>
      </c>
      <c r="G181" s="34">
        <v>0</v>
      </c>
      <c r="H181" s="34">
        <v>0</v>
      </c>
      <c r="I181" s="34">
        <v>0</v>
      </c>
      <c r="J181" s="34">
        <v>0</v>
      </c>
      <c r="K181" s="34">
        <v>0</v>
      </c>
      <c r="L181" s="34">
        <v>0</v>
      </c>
      <c r="M181" s="34">
        <v>0</v>
      </c>
      <c r="N181" s="31">
        <f t="shared" si="34"/>
        <v>0</v>
      </c>
    </row>
    <row r="182" spans="1:14" s="46" customFormat="1" x14ac:dyDescent="0.2">
      <c r="A182" s="43" t="s">
        <v>284</v>
      </c>
      <c r="B182" s="34">
        <v>0</v>
      </c>
      <c r="C182" s="34">
        <v>0</v>
      </c>
      <c r="D182" s="34">
        <v>0</v>
      </c>
      <c r="E182" s="34">
        <v>0</v>
      </c>
      <c r="F182" s="34">
        <v>0</v>
      </c>
      <c r="G182" s="34">
        <v>0</v>
      </c>
      <c r="H182" s="34">
        <v>0</v>
      </c>
      <c r="I182" s="34">
        <v>0</v>
      </c>
      <c r="J182" s="34">
        <v>0</v>
      </c>
      <c r="K182" s="34">
        <v>0</v>
      </c>
      <c r="L182" s="34">
        <v>0</v>
      </c>
      <c r="M182" s="34">
        <v>0</v>
      </c>
      <c r="N182" s="31">
        <f t="shared" si="34"/>
        <v>0</v>
      </c>
    </row>
    <row r="183" spans="1:14" s="46" customFormat="1" x14ac:dyDescent="0.2">
      <c r="A183" s="47" t="s">
        <v>285</v>
      </c>
      <c r="B183" s="31">
        <f>SUM(B184:B188)</f>
        <v>0</v>
      </c>
      <c r="C183" s="31">
        <f t="shared" ref="C183:M183" si="44">SUM(C184:C188)</f>
        <v>0</v>
      </c>
      <c r="D183" s="31">
        <f t="shared" si="44"/>
        <v>0</v>
      </c>
      <c r="E183" s="31">
        <f t="shared" si="44"/>
        <v>0</v>
      </c>
      <c r="F183" s="31">
        <f t="shared" si="44"/>
        <v>0</v>
      </c>
      <c r="G183" s="31">
        <f t="shared" si="44"/>
        <v>0</v>
      </c>
      <c r="H183" s="31">
        <f t="shared" si="44"/>
        <v>0</v>
      </c>
      <c r="I183" s="31">
        <f t="shared" si="44"/>
        <v>0</v>
      </c>
      <c r="J183" s="31">
        <f t="shared" si="44"/>
        <v>0</v>
      </c>
      <c r="K183" s="31">
        <f t="shared" si="44"/>
        <v>0</v>
      </c>
      <c r="L183" s="31">
        <f t="shared" si="44"/>
        <v>0</v>
      </c>
      <c r="M183" s="31">
        <f t="shared" si="44"/>
        <v>0</v>
      </c>
      <c r="N183" s="31">
        <f t="shared" si="34"/>
        <v>0</v>
      </c>
    </row>
    <row r="184" spans="1:14" s="46" customFormat="1" x14ac:dyDescent="0.2">
      <c r="A184" s="43" t="s">
        <v>286</v>
      </c>
      <c r="B184" s="34">
        <v>0</v>
      </c>
      <c r="C184" s="34">
        <v>0</v>
      </c>
      <c r="D184" s="34">
        <v>0</v>
      </c>
      <c r="E184" s="34">
        <v>0</v>
      </c>
      <c r="F184" s="34">
        <v>0</v>
      </c>
      <c r="G184" s="34">
        <v>0</v>
      </c>
      <c r="H184" s="34">
        <v>0</v>
      </c>
      <c r="I184" s="34">
        <v>0</v>
      </c>
      <c r="J184" s="34">
        <v>0</v>
      </c>
      <c r="K184" s="34">
        <v>0</v>
      </c>
      <c r="L184" s="34">
        <v>0</v>
      </c>
      <c r="M184" s="34">
        <v>0</v>
      </c>
      <c r="N184" s="31">
        <f t="shared" si="34"/>
        <v>0</v>
      </c>
    </row>
    <row r="185" spans="1:14" s="46" customFormat="1" x14ac:dyDescent="0.2">
      <c r="A185" s="43" t="s">
        <v>287</v>
      </c>
      <c r="B185" s="34">
        <v>0</v>
      </c>
      <c r="C185" s="34">
        <v>0</v>
      </c>
      <c r="D185" s="34">
        <v>0</v>
      </c>
      <c r="E185" s="34">
        <v>0</v>
      </c>
      <c r="F185" s="34">
        <v>0</v>
      </c>
      <c r="G185" s="34">
        <v>0</v>
      </c>
      <c r="H185" s="34">
        <v>0</v>
      </c>
      <c r="I185" s="34">
        <v>0</v>
      </c>
      <c r="J185" s="34">
        <v>0</v>
      </c>
      <c r="K185" s="34">
        <v>0</v>
      </c>
      <c r="L185" s="34">
        <v>0</v>
      </c>
      <c r="M185" s="34">
        <v>0</v>
      </c>
      <c r="N185" s="31">
        <f t="shared" si="34"/>
        <v>0</v>
      </c>
    </row>
    <row r="186" spans="1:14" s="46" customFormat="1" x14ac:dyDescent="0.2">
      <c r="A186" s="43" t="s">
        <v>288</v>
      </c>
      <c r="B186" s="34">
        <v>0</v>
      </c>
      <c r="C186" s="34">
        <v>0</v>
      </c>
      <c r="D186" s="34">
        <v>0</v>
      </c>
      <c r="E186" s="34">
        <v>0</v>
      </c>
      <c r="F186" s="34">
        <v>0</v>
      </c>
      <c r="G186" s="34">
        <v>0</v>
      </c>
      <c r="H186" s="34">
        <v>0</v>
      </c>
      <c r="I186" s="34">
        <v>0</v>
      </c>
      <c r="J186" s="34">
        <v>0</v>
      </c>
      <c r="K186" s="34">
        <v>0</v>
      </c>
      <c r="L186" s="34">
        <v>0</v>
      </c>
      <c r="M186" s="34">
        <v>0</v>
      </c>
      <c r="N186" s="31">
        <f t="shared" si="34"/>
        <v>0</v>
      </c>
    </row>
    <row r="187" spans="1:14" s="46" customFormat="1" x14ac:dyDescent="0.2">
      <c r="A187" s="43" t="s">
        <v>289</v>
      </c>
      <c r="B187" s="34">
        <v>0</v>
      </c>
      <c r="C187" s="34">
        <v>0</v>
      </c>
      <c r="D187" s="34">
        <v>0</v>
      </c>
      <c r="E187" s="34">
        <v>0</v>
      </c>
      <c r="F187" s="34">
        <v>0</v>
      </c>
      <c r="G187" s="34">
        <v>0</v>
      </c>
      <c r="H187" s="34">
        <v>0</v>
      </c>
      <c r="I187" s="34">
        <v>0</v>
      </c>
      <c r="J187" s="34">
        <v>0</v>
      </c>
      <c r="K187" s="34">
        <v>0</v>
      </c>
      <c r="L187" s="34">
        <v>0</v>
      </c>
      <c r="M187" s="34">
        <v>0</v>
      </c>
      <c r="N187" s="31">
        <f t="shared" si="34"/>
        <v>0</v>
      </c>
    </row>
    <row r="188" spans="1:14" s="46" customFormat="1" x14ac:dyDescent="0.2">
      <c r="A188" s="43" t="s">
        <v>290</v>
      </c>
      <c r="B188" s="34">
        <v>0</v>
      </c>
      <c r="C188" s="34">
        <v>0</v>
      </c>
      <c r="D188" s="34">
        <v>0</v>
      </c>
      <c r="E188" s="34">
        <v>0</v>
      </c>
      <c r="F188" s="34">
        <v>0</v>
      </c>
      <c r="G188" s="34">
        <v>0</v>
      </c>
      <c r="H188" s="34">
        <v>0</v>
      </c>
      <c r="I188" s="34">
        <v>0</v>
      </c>
      <c r="J188" s="34">
        <v>0</v>
      </c>
      <c r="K188" s="34">
        <v>0</v>
      </c>
      <c r="L188" s="34">
        <v>0</v>
      </c>
      <c r="M188" s="34">
        <v>0</v>
      </c>
      <c r="N188" s="31">
        <f t="shared" si="34"/>
        <v>0</v>
      </c>
    </row>
    <row r="189" spans="1:14" s="46" customFormat="1" x14ac:dyDescent="0.2">
      <c r="A189" s="49" t="s">
        <v>291</v>
      </c>
      <c r="B189" s="31">
        <f>B190</f>
        <v>0</v>
      </c>
      <c r="C189" s="31">
        <f t="shared" ref="C189:M189" si="45">C190</f>
        <v>0</v>
      </c>
      <c r="D189" s="31">
        <f t="shared" si="45"/>
        <v>0</v>
      </c>
      <c r="E189" s="31">
        <f t="shared" si="45"/>
        <v>0</v>
      </c>
      <c r="F189" s="31">
        <f t="shared" si="45"/>
        <v>0</v>
      </c>
      <c r="G189" s="31">
        <f t="shared" si="45"/>
        <v>1</v>
      </c>
      <c r="H189" s="31">
        <f t="shared" si="45"/>
        <v>0</v>
      </c>
      <c r="I189" s="31">
        <f t="shared" si="45"/>
        <v>3</v>
      </c>
      <c r="J189" s="31">
        <f t="shared" si="45"/>
        <v>4</v>
      </c>
      <c r="K189" s="31">
        <f t="shared" si="45"/>
        <v>0</v>
      </c>
      <c r="L189" s="31">
        <f t="shared" si="45"/>
        <v>0</v>
      </c>
      <c r="M189" s="31">
        <f t="shared" si="45"/>
        <v>0</v>
      </c>
      <c r="N189" s="31">
        <f t="shared" si="34"/>
        <v>8</v>
      </c>
    </row>
    <row r="190" spans="1:14" s="46" customFormat="1" x14ac:dyDescent="0.2">
      <c r="A190" s="47" t="s">
        <v>292</v>
      </c>
      <c r="B190" s="31">
        <f>SUM(B191:B195)</f>
        <v>0</v>
      </c>
      <c r="C190" s="31">
        <f t="shared" ref="C190:M190" si="46">SUM(C191:C195)</f>
        <v>0</v>
      </c>
      <c r="D190" s="31">
        <f t="shared" si="46"/>
        <v>0</v>
      </c>
      <c r="E190" s="31">
        <f t="shared" si="46"/>
        <v>0</v>
      </c>
      <c r="F190" s="31">
        <f t="shared" si="46"/>
        <v>0</v>
      </c>
      <c r="G190" s="31">
        <f t="shared" si="46"/>
        <v>1</v>
      </c>
      <c r="H190" s="31">
        <f t="shared" si="46"/>
        <v>0</v>
      </c>
      <c r="I190" s="31">
        <f t="shared" si="46"/>
        <v>3</v>
      </c>
      <c r="J190" s="31">
        <f t="shared" si="46"/>
        <v>4</v>
      </c>
      <c r="K190" s="31">
        <f t="shared" si="46"/>
        <v>0</v>
      </c>
      <c r="L190" s="31">
        <f t="shared" si="46"/>
        <v>0</v>
      </c>
      <c r="M190" s="31">
        <f t="shared" si="46"/>
        <v>0</v>
      </c>
      <c r="N190" s="31">
        <f t="shared" si="34"/>
        <v>8</v>
      </c>
    </row>
    <row r="191" spans="1:14" s="46" customFormat="1" x14ac:dyDescent="0.2">
      <c r="A191" s="43" t="s">
        <v>293</v>
      </c>
      <c r="B191" s="34">
        <v>0</v>
      </c>
      <c r="C191" s="34">
        <v>0</v>
      </c>
      <c r="D191" s="34">
        <v>0</v>
      </c>
      <c r="E191" s="34">
        <v>0</v>
      </c>
      <c r="F191" s="34">
        <v>0</v>
      </c>
      <c r="G191" s="34">
        <v>1</v>
      </c>
      <c r="H191" s="34">
        <v>0</v>
      </c>
      <c r="I191" s="34">
        <v>3</v>
      </c>
      <c r="J191" s="34">
        <v>3</v>
      </c>
      <c r="K191" s="34">
        <v>0</v>
      </c>
      <c r="L191" s="34">
        <v>0</v>
      </c>
      <c r="M191" s="34">
        <v>0</v>
      </c>
      <c r="N191" s="31">
        <f t="shared" si="34"/>
        <v>7</v>
      </c>
    </row>
    <row r="192" spans="1:14" s="46" customFormat="1" x14ac:dyDescent="0.2">
      <c r="A192" s="43" t="s">
        <v>294</v>
      </c>
      <c r="B192" s="34">
        <v>0</v>
      </c>
      <c r="C192" s="34">
        <v>0</v>
      </c>
      <c r="D192" s="34">
        <v>0</v>
      </c>
      <c r="E192" s="34">
        <v>0</v>
      </c>
      <c r="F192" s="34">
        <v>0</v>
      </c>
      <c r="G192" s="34">
        <v>0</v>
      </c>
      <c r="H192" s="34">
        <v>0</v>
      </c>
      <c r="I192" s="34">
        <v>0</v>
      </c>
      <c r="J192" s="34">
        <v>1</v>
      </c>
      <c r="K192" s="34">
        <v>0</v>
      </c>
      <c r="L192" s="34">
        <v>0</v>
      </c>
      <c r="M192" s="34">
        <v>0</v>
      </c>
      <c r="N192" s="31">
        <f t="shared" si="34"/>
        <v>1</v>
      </c>
    </row>
    <row r="193" spans="1:14" s="46" customFormat="1" x14ac:dyDescent="0.2">
      <c r="A193" s="43" t="s">
        <v>295</v>
      </c>
      <c r="B193" s="34">
        <v>0</v>
      </c>
      <c r="C193" s="34">
        <v>0</v>
      </c>
      <c r="D193" s="34">
        <v>0</v>
      </c>
      <c r="E193" s="34">
        <v>0</v>
      </c>
      <c r="F193" s="34">
        <v>0</v>
      </c>
      <c r="G193" s="34">
        <v>0</v>
      </c>
      <c r="H193" s="34">
        <v>0</v>
      </c>
      <c r="I193" s="34">
        <v>0</v>
      </c>
      <c r="J193" s="34">
        <v>0</v>
      </c>
      <c r="K193" s="34">
        <v>0</v>
      </c>
      <c r="L193" s="34">
        <v>0</v>
      </c>
      <c r="M193" s="34">
        <v>0</v>
      </c>
      <c r="N193" s="31">
        <f t="shared" si="34"/>
        <v>0</v>
      </c>
    </row>
    <row r="194" spans="1:14" s="46" customFormat="1" x14ac:dyDescent="0.2">
      <c r="A194" s="43" t="s">
        <v>296</v>
      </c>
      <c r="B194" s="34">
        <v>0</v>
      </c>
      <c r="C194" s="34">
        <v>0</v>
      </c>
      <c r="D194" s="34">
        <v>0</v>
      </c>
      <c r="E194" s="34">
        <v>0</v>
      </c>
      <c r="F194" s="34">
        <v>0</v>
      </c>
      <c r="G194" s="34">
        <v>0</v>
      </c>
      <c r="H194" s="34">
        <v>0</v>
      </c>
      <c r="I194" s="34">
        <v>0</v>
      </c>
      <c r="J194" s="34">
        <v>0</v>
      </c>
      <c r="K194" s="34">
        <v>0</v>
      </c>
      <c r="L194" s="34">
        <v>0</v>
      </c>
      <c r="M194" s="34">
        <v>0</v>
      </c>
      <c r="N194" s="31">
        <f t="shared" si="34"/>
        <v>0</v>
      </c>
    </row>
    <row r="195" spans="1:14" s="46" customFormat="1" x14ac:dyDescent="0.2">
      <c r="A195" s="43" t="s">
        <v>297</v>
      </c>
      <c r="B195" s="34">
        <v>0</v>
      </c>
      <c r="C195" s="34">
        <v>0</v>
      </c>
      <c r="D195" s="34">
        <v>0</v>
      </c>
      <c r="E195" s="34">
        <v>0</v>
      </c>
      <c r="F195" s="34">
        <v>0</v>
      </c>
      <c r="G195" s="34">
        <v>0</v>
      </c>
      <c r="H195" s="34">
        <v>0</v>
      </c>
      <c r="I195" s="34">
        <v>0</v>
      </c>
      <c r="J195" s="34">
        <v>0</v>
      </c>
      <c r="K195" s="34">
        <v>0</v>
      </c>
      <c r="L195" s="34">
        <v>0</v>
      </c>
      <c r="M195" s="34">
        <v>0</v>
      </c>
      <c r="N195" s="31">
        <f t="shared" si="34"/>
        <v>0</v>
      </c>
    </row>
    <row r="196" spans="1:14" s="46" customFormat="1" x14ac:dyDescent="0.2">
      <c r="A196" s="47" t="s">
        <v>298</v>
      </c>
      <c r="B196" s="31">
        <f>SUM(B197:B201)</f>
        <v>0</v>
      </c>
      <c r="C196" s="31">
        <f t="shared" ref="C196:M196" si="47">SUM(C197:C201)</f>
        <v>0</v>
      </c>
      <c r="D196" s="31">
        <f t="shared" si="47"/>
        <v>0</v>
      </c>
      <c r="E196" s="31">
        <f t="shared" si="47"/>
        <v>0</v>
      </c>
      <c r="F196" s="31">
        <f t="shared" si="47"/>
        <v>0</v>
      </c>
      <c r="G196" s="31">
        <f t="shared" si="47"/>
        <v>0</v>
      </c>
      <c r="H196" s="31">
        <f t="shared" si="47"/>
        <v>0</v>
      </c>
      <c r="I196" s="31">
        <f t="shared" si="47"/>
        <v>4</v>
      </c>
      <c r="J196" s="31">
        <f t="shared" si="47"/>
        <v>4</v>
      </c>
      <c r="K196" s="31">
        <f t="shared" si="47"/>
        <v>0</v>
      </c>
      <c r="L196" s="31">
        <f t="shared" si="47"/>
        <v>0</v>
      </c>
      <c r="M196" s="31">
        <f t="shared" si="47"/>
        <v>0</v>
      </c>
      <c r="N196" s="31">
        <f t="shared" si="34"/>
        <v>8</v>
      </c>
    </row>
    <row r="197" spans="1:14" s="46" customFormat="1" x14ac:dyDescent="0.2">
      <c r="A197" s="43" t="s">
        <v>299</v>
      </c>
      <c r="B197" s="34">
        <v>0</v>
      </c>
      <c r="C197" s="34">
        <v>0</v>
      </c>
      <c r="D197" s="34">
        <v>0</v>
      </c>
      <c r="E197" s="34">
        <v>0</v>
      </c>
      <c r="F197" s="34">
        <v>0</v>
      </c>
      <c r="G197" s="34">
        <v>0</v>
      </c>
      <c r="H197" s="34">
        <v>0</v>
      </c>
      <c r="I197" s="34">
        <v>4</v>
      </c>
      <c r="J197" s="34">
        <v>1</v>
      </c>
      <c r="K197" s="34">
        <v>0</v>
      </c>
      <c r="L197" s="34">
        <v>0</v>
      </c>
      <c r="M197" s="34">
        <v>0</v>
      </c>
      <c r="N197" s="31">
        <f t="shared" si="34"/>
        <v>5</v>
      </c>
    </row>
    <row r="198" spans="1:14" s="46" customFormat="1" x14ac:dyDescent="0.2">
      <c r="A198" s="43" t="s">
        <v>300</v>
      </c>
      <c r="B198" s="34">
        <v>0</v>
      </c>
      <c r="C198" s="34">
        <v>0</v>
      </c>
      <c r="D198" s="34">
        <v>0</v>
      </c>
      <c r="E198" s="34">
        <v>0</v>
      </c>
      <c r="F198" s="34">
        <v>0</v>
      </c>
      <c r="G198" s="34">
        <v>0</v>
      </c>
      <c r="H198" s="34">
        <v>0</v>
      </c>
      <c r="I198" s="34">
        <v>0</v>
      </c>
      <c r="J198" s="34">
        <v>3</v>
      </c>
      <c r="K198" s="34">
        <v>0</v>
      </c>
      <c r="L198" s="34">
        <v>0</v>
      </c>
      <c r="M198" s="34">
        <v>0</v>
      </c>
      <c r="N198" s="31">
        <f t="shared" si="34"/>
        <v>3</v>
      </c>
    </row>
    <row r="199" spans="1:14" s="46" customFormat="1" x14ac:dyDescent="0.2">
      <c r="A199" s="43" t="s">
        <v>301</v>
      </c>
      <c r="B199" s="34">
        <v>0</v>
      </c>
      <c r="C199" s="34">
        <v>0</v>
      </c>
      <c r="D199" s="34">
        <v>0</v>
      </c>
      <c r="E199" s="34">
        <v>0</v>
      </c>
      <c r="F199" s="34">
        <v>0</v>
      </c>
      <c r="G199" s="34">
        <v>0</v>
      </c>
      <c r="H199" s="34">
        <v>0</v>
      </c>
      <c r="I199" s="34">
        <v>0</v>
      </c>
      <c r="J199" s="34">
        <v>0</v>
      </c>
      <c r="K199" s="34">
        <v>0</v>
      </c>
      <c r="L199" s="34">
        <v>0</v>
      </c>
      <c r="M199" s="34">
        <v>0</v>
      </c>
      <c r="N199" s="31">
        <f t="shared" si="34"/>
        <v>0</v>
      </c>
    </row>
    <row r="200" spans="1:14" s="46" customFormat="1" x14ac:dyDescent="0.2">
      <c r="A200" s="43" t="s">
        <v>302</v>
      </c>
      <c r="B200" s="34">
        <v>0</v>
      </c>
      <c r="C200" s="34">
        <v>0</v>
      </c>
      <c r="D200" s="34">
        <v>0</v>
      </c>
      <c r="E200" s="34">
        <v>0</v>
      </c>
      <c r="F200" s="34">
        <v>0</v>
      </c>
      <c r="G200" s="34">
        <v>0</v>
      </c>
      <c r="H200" s="34">
        <v>0</v>
      </c>
      <c r="I200" s="34">
        <v>0</v>
      </c>
      <c r="J200" s="34">
        <v>0</v>
      </c>
      <c r="K200" s="34">
        <v>0</v>
      </c>
      <c r="L200" s="34">
        <v>0</v>
      </c>
      <c r="M200" s="34">
        <v>0</v>
      </c>
      <c r="N200" s="31">
        <f t="shared" si="34"/>
        <v>0</v>
      </c>
    </row>
    <row r="201" spans="1:14" s="46" customFormat="1" x14ac:dyDescent="0.2">
      <c r="A201" s="43" t="s">
        <v>303</v>
      </c>
      <c r="B201" s="31">
        <f>SUM(B202:B204)</f>
        <v>0</v>
      </c>
      <c r="C201" s="31">
        <f t="shared" ref="C201:M201" si="48">SUM(C202:C204)</f>
        <v>0</v>
      </c>
      <c r="D201" s="31">
        <f t="shared" si="48"/>
        <v>0</v>
      </c>
      <c r="E201" s="31">
        <f t="shared" si="48"/>
        <v>0</v>
      </c>
      <c r="F201" s="31">
        <f t="shared" si="48"/>
        <v>0</v>
      </c>
      <c r="G201" s="31">
        <f t="shared" si="48"/>
        <v>0</v>
      </c>
      <c r="H201" s="31">
        <f t="shared" si="48"/>
        <v>0</v>
      </c>
      <c r="I201" s="31">
        <f t="shared" si="48"/>
        <v>0</v>
      </c>
      <c r="J201" s="31">
        <f t="shared" si="48"/>
        <v>0</v>
      </c>
      <c r="K201" s="31">
        <f t="shared" si="48"/>
        <v>0</v>
      </c>
      <c r="L201" s="31">
        <f t="shared" si="48"/>
        <v>0</v>
      </c>
      <c r="M201" s="31">
        <f t="shared" si="48"/>
        <v>0</v>
      </c>
      <c r="N201" s="31">
        <f t="shared" si="34"/>
        <v>0</v>
      </c>
    </row>
    <row r="202" spans="1:14" s="46" customFormat="1" x14ac:dyDescent="0.2">
      <c r="A202" s="43" t="s">
        <v>304</v>
      </c>
      <c r="B202" s="34">
        <v>0</v>
      </c>
      <c r="C202" s="34">
        <v>0</v>
      </c>
      <c r="D202" s="34">
        <v>0</v>
      </c>
      <c r="E202" s="34">
        <v>0</v>
      </c>
      <c r="F202" s="34">
        <v>0</v>
      </c>
      <c r="G202" s="34">
        <v>0</v>
      </c>
      <c r="H202" s="34">
        <v>0</v>
      </c>
      <c r="I202" s="34">
        <v>0</v>
      </c>
      <c r="J202" s="34">
        <v>0</v>
      </c>
      <c r="K202" s="34">
        <v>0</v>
      </c>
      <c r="L202" s="34">
        <v>0</v>
      </c>
      <c r="M202" s="34">
        <v>0</v>
      </c>
      <c r="N202" s="31">
        <f t="shared" si="34"/>
        <v>0</v>
      </c>
    </row>
    <row r="203" spans="1:14" s="46" customFormat="1" x14ac:dyDescent="0.2">
      <c r="A203" s="43" t="s">
        <v>305</v>
      </c>
      <c r="B203" s="34">
        <v>0</v>
      </c>
      <c r="C203" s="34">
        <v>0</v>
      </c>
      <c r="D203" s="34">
        <v>0</v>
      </c>
      <c r="E203" s="34">
        <v>0</v>
      </c>
      <c r="F203" s="34">
        <v>0</v>
      </c>
      <c r="G203" s="34">
        <v>0</v>
      </c>
      <c r="H203" s="34">
        <v>0</v>
      </c>
      <c r="I203" s="34">
        <v>0</v>
      </c>
      <c r="J203" s="34">
        <v>0</v>
      </c>
      <c r="K203" s="34">
        <v>0</v>
      </c>
      <c r="L203" s="34">
        <v>0</v>
      </c>
      <c r="M203" s="34">
        <v>0</v>
      </c>
      <c r="N203" s="31">
        <f t="shared" si="34"/>
        <v>0</v>
      </c>
    </row>
    <row r="204" spans="1:14" s="46" customFormat="1" x14ac:dyDescent="0.2">
      <c r="A204" s="43" t="s">
        <v>306</v>
      </c>
      <c r="B204" s="34">
        <v>0</v>
      </c>
      <c r="C204" s="34">
        <v>0</v>
      </c>
      <c r="D204" s="34">
        <v>0</v>
      </c>
      <c r="E204" s="34">
        <v>0</v>
      </c>
      <c r="F204" s="34">
        <v>0</v>
      </c>
      <c r="G204" s="34">
        <v>0</v>
      </c>
      <c r="H204" s="34">
        <v>0</v>
      </c>
      <c r="I204" s="34">
        <v>0</v>
      </c>
      <c r="J204" s="34">
        <v>0</v>
      </c>
      <c r="K204" s="34">
        <v>0</v>
      </c>
      <c r="L204" s="34">
        <v>0</v>
      </c>
      <c r="M204" s="34">
        <v>0</v>
      </c>
      <c r="N204" s="31">
        <f t="shared" si="34"/>
        <v>0</v>
      </c>
    </row>
    <row r="205" spans="1:14" s="46" customFormat="1" x14ac:dyDescent="0.2">
      <c r="A205" s="49" t="s">
        <v>307</v>
      </c>
      <c r="B205" s="31">
        <f>B206</f>
        <v>1</v>
      </c>
      <c r="C205" s="31">
        <f t="shared" ref="C205:M205" si="49">C206</f>
        <v>0</v>
      </c>
      <c r="D205" s="31">
        <f t="shared" si="49"/>
        <v>1</v>
      </c>
      <c r="E205" s="31">
        <f t="shared" si="49"/>
        <v>0</v>
      </c>
      <c r="F205" s="31">
        <f t="shared" si="49"/>
        <v>1</v>
      </c>
      <c r="G205" s="31">
        <f t="shared" si="49"/>
        <v>0</v>
      </c>
      <c r="H205" s="31">
        <f t="shared" si="49"/>
        <v>1</v>
      </c>
      <c r="I205" s="31">
        <f t="shared" si="49"/>
        <v>4</v>
      </c>
      <c r="J205" s="31">
        <f t="shared" si="49"/>
        <v>0</v>
      </c>
      <c r="K205" s="31">
        <f t="shared" si="49"/>
        <v>8</v>
      </c>
      <c r="L205" s="31">
        <f t="shared" si="49"/>
        <v>0</v>
      </c>
      <c r="M205" s="31">
        <f t="shared" si="49"/>
        <v>1</v>
      </c>
      <c r="N205" s="31">
        <f t="shared" si="34"/>
        <v>17</v>
      </c>
    </row>
    <row r="206" spans="1:14" s="46" customFormat="1" x14ac:dyDescent="0.2">
      <c r="A206" s="47" t="s">
        <v>308</v>
      </c>
      <c r="B206" s="31">
        <f>SUM(B207:B211)</f>
        <v>1</v>
      </c>
      <c r="C206" s="31">
        <f t="shared" ref="C206:M206" si="50">SUM(C207:C211)</f>
        <v>0</v>
      </c>
      <c r="D206" s="31">
        <f t="shared" si="50"/>
        <v>1</v>
      </c>
      <c r="E206" s="31">
        <f t="shared" si="50"/>
        <v>0</v>
      </c>
      <c r="F206" s="31">
        <f t="shared" si="50"/>
        <v>1</v>
      </c>
      <c r="G206" s="31">
        <f t="shared" si="50"/>
        <v>0</v>
      </c>
      <c r="H206" s="31">
        <f t="shared" si="50"/>
        <v>1</v>
      </c>
      <c r="I206" s="31">
        <f t="shared" si="50"/>
        <v>4</v>
      </c>
      <c r="J206" s="31">
        <f t="shared" si="50"/>
        <v>0</v>
      </c>
      <c r="K206" s="31">
        <f t="shared" si="50"/>
        <v>8</v>
      </c>
      <c r="L206" s="31">
        <f t="shared" si="50"/>
        <v>0</v>
      </c>
      <c r="M206" s="31">
        <f t="shared" si="50"/>
        <v>1</v>
      </c>
      <c r="N206" s="31">
        <f t="shared" si="34"/>
        <v>17</v>
      </c>
    </row>
    <row r="207" spans="1:14" s="46" customFormat="1" x14ac:dyDescent="0.2">
      <c r="A207" s="43" t="s">
        <v>309</v>
      </c>
      <c r="B207" s="34">
        <v>1</v>
      </c>
      <c r="C207" s="34">
        <v>0</v>
      </c>
      <c r="D207" s="34">
        <v>1</v>
      </c>
      <c r="E207" s="34">
        <v>0</v>
      </c>
      <c r="F207" s="34">
        <v>1</v>
      </c>
      <c r="G207" s="34">
        <v>0</v>
      </c>
      <c r="H207" s="34">
        <v>1</v>
      </c>
      <c r="I207" s="34">
        <v>4</v>
      </c>
      <c r="J207" s="34">
        <v>0</v>
      </c>
      <c r="K207" s="34">
        <v>8</v>
      </c>
      <c r="L207" s="34">
        <v>0</v>
      </c>
      <c r="M207" s="34">
        <v>1</v>
      </c>
      <c r="N207" s="31">
        <f t="shared" ref="N207:N271" si="51">SUM(B207:M207)</f>
        <v>17</v>
      </c>
    </row>
    <row r="208" spans="1:14" s="46" customFormat="1" x14ac:dyDescent="0.2">
      <c r="A208" s="43" t="s">
        <v>310</v>
      </c>
      <c r="B208" s="34">
        <v>0</v>
      </c>
      <c r="C208" s="34">
        <v>0</v>
      </c>
      <c r="D208" s="34">
        <v>0</v>
      </c>
      <c r="E208" s="34">
        <v>0</v>
      </c>
      <c r="F208" s="34">
        <v>0</v>
      </c>
      <c r="G208" s="34">
        <v>0</v>
      </c>
      <c r="H208" s="34">
        <v>0</v>
      </c>
      <c r="I208" s="34">
        <v>0</v>
      </c>
      <c r="J208" s="34">
        <v>0</v>
      </c>
      <c r="K208" s="34">
        <v>0</v>
      </c>
      <c r="L208" s="34">
        <v>0</v>
      </c>
      <c r="M208" s="34">
        <v>0</v>
      </c>
      <c r="N208" s="31">
        <f t="shared" si="51"/>
        <v>0</v>
      </c>
    </row>
    <row r="209" spans="1:14" s="46" customFormat="1" x14ac:dyDescent="0.2">
      <c r="A209" s="43" t="s">
        <v>311</v>
      </c>
      <c r="B209" s="34">
        <v>0</v>
      </c>
      <c r="C209" s="34">
        <v>0</v>
      </c>
      <c r="D209" s="34">
        <v>0</v>
      </c>
      <c r="E209" s="34">
        <v>0</v>
      </c>
      <c r="F209" s="34">
        <v>0</v>
      </c>
      <c r="G209" s="34">
        <v>0</v>
      </c>
      <c r="H209" s="34">
        <v>0</v>
      </c>
      <c r="I209" s="34">
        <v>0</v>
      </c>
      <c r="J209" s="34">
        <v>0</v>
      </c>
      <c r="K209" s="34">
        <v>0</v>
      </c>
      <c r="L209" s="34">
        <v>0</v>
      </c>
      <c r="M209" s="34">
        <v>0</v>
      </c>
      <c r="N209" s="31">
        <f t="shared" si="51"/>
        <v>0</v>
      </c>
    </row>
    <row r="210" spans="1:14" s="46" customFormat="1" x14ac:dyDescent="0.2">
      <c r="A210" s="43" t="s">
        <v>312</v>
      </c>
      <c r="B210" s="34">
        <v>0</v>
      </c>
      <c r="C210" s="34">
        <v>0</v>
      </c>
      <c r="D210" s="34">
        <v>0</v>
      </c>
      <c r="E210" s="34">
        <v>0</v>
      </c>
      <c r="F210" s="34">
        <v>0</v>
      </c>
      <c r="G210" s="34">
        <v>0</v>
      </c>
      <c r="H210" s="34">
        <v>0</v>
      </c>
      <c r="I210" s="34">
        <v>0</v>
      </c>
      <c r="J210" s="34">
        <v>0</v>
      </c>
      <c r="K210" s="34">
        <v>0</v>
      </c>
      <c r="L210" s="34">
        <v>0</v>
      </c>
      <c r="M210" s="34">
        <v>0</v>
      </c>
      <c r="N210" s="31">
        <f t="shared" si="51"/>
        <v>0</v>
      </c>
    </row>
    <row r="211" spans="1:14" s="46" customFormat="1" x14ac:dyDescent="0.2">
      <c r="A211" s="43" t="s">
        <v>313</v>
      </c>
      <c r="B211" s="34">
        <v>0</v>
      </c>
      <c r="C211" s="34">
        <v>0</v>
      </c>
      <c r="D211" s="34">
        <v>0</v>
      </c>
      <c r="E211" s="34">
        <v>0</v>
      </c>
      <c r="F211" s="34">
        <v>0</v>
      </c>
      <c r="G211" s="34">
        <v>0</v>
      </c>
      <c r="H211" s="34">
        <v>0</v>
      </c>
      <c r="I211" s="34">
        <v>0</v>
      </c>
      <c r="J211" s="34">
        <v>0</v>
      </c>
      <c r="K211" s="34">
        <v>0</v>
      </c>
      <c r="L211" s="34">
        <v>0</v>
      </c>
      <c r="M211" s="34">
        <v>0</v>
      </c>
      <c r="N211" s="31">
        <f t="shared" si="51"/>
        <v>0</v>
      </c>
    </row>
    <row r="212" spans="1:14" s="46" customFormat="1" x14ac:dyDescent="0.2">
      <c r="A212" s="47" t="s">
        <v>314</v>
      </c>
      <c r="B212" s="31">
        <f>SUM(B213:B217)</f>
        <v>1</v>
      </c>
      <c r="C212" s="31">
        <f t="shared" ref="C212:M212" si="52">SUM(C213:C217)</f>
        <v>0</v>
      </c>
      <c r="D212" s="31">
        <f t="shared" si="52"/>
        <v>1</v>
      </c>
      <c r="E212" s="31">
        <f t="shared" si="52"/>
        <v>0</v>
      </c>
      <c r="F212" s="31">
        <f t="shared" si="52"/>
        <v>1</v>
      </c>
      <c r="G212" s="31">
        <f t="shared" si="52"/>
        <v>0</v>
      </c>
      <c r="H212" s="31">
        <f t="shared" si="52"/>
        <v>1</v>
      </c>
      <c r="I212" s="31">
        <f t="shared" si="52"/>
        <v>4</v>
      </c>
      <c r="J212" s="31">
        <f t="shared" si="52"/>
        <v>0</v>
      </c>
      <c r="K212" s="31">
        <f t="shared" si="52"/>
        <v>8</v>
      </c>
      <c r="L212" s="31">
        <f t="shared" si="52"/>
        <v>0</v>
      </c>
      <c r="M212" s="31">
        <f t="shared" si="52"/>
        <v>1</v>
      </c>
      <c r="N212" s="31">
        <f t="shared" si="51"/>
        <v>17</v>
      </c>
    </row>
    <row r="213" spans="1:14" s="46" customFormat="1" x14ac:dyDescent="0.2">
      <c r="A213" s="43" t="s">
        <v>315</v>
      </c>
      <c r="B213" s="34">
        <v>1</v>
      </c>
      <c r="C213" s="34">
        <v>0</v>
      </c>
      <c r="D213" s="34">
        <v>1</v>
      </c>
      <c r="E213" s="34">
        <v>0</v>
      </c>
      <c r="F213" s="34">
        <v>1</v>
      </c>
      <c r="G213" s="34">
        <v>0</v>
      </c>
      <c r="H213" s="34">
        <v>1</v>
      </c>
      <c r="I213" s="34">
        <v>4</v>
      </c>
      <c r="J213" s="34">
        <v>0</v>
      </c>
      <c r="K213" s="34">
        <v>8</v>
      </c>
      <c r="L213" s="34">
        <v>0</v>
      </c>
      <c r="M213" s="34">
        <v>1</v>
      </c>
      <c r="N213" s="31">
        <f t="shared" si="51"/>
        <v>17</v>
      </c>
    </row>
    <row r="214" spans="1:14" s="46" customFormat="1" x14ac:dyDescent="0.2">
      <c r="A214" s="43" t="s">
        <v>316</v>
      </c>
      <c r="B214" s="34">
        <v>0</v>
      </c>
      <c r="C214" s="34">
        <v>0</v>
      </c>
      <c r="D214" s="34">
        <v>0</v>
      </c>
      <c r="E214" s="34">
        <v>0</v>
      </c>
      <c r="F214" s="34">
        <v>0</v>
      </c>
      <c r="G214" s="34">
        <v>0</v>
      </c>
      <c r="H214" s="34">
        <v>0</v>
      </c>
      <c r="I214" s="34">
        <v>0</v>
      </c>
      <c r="J214" s="34">
        <v>0</v>
      </c>
      <c r="K214" s="34">
        <v>0</v>
      </c>
      <c r="L214" s="34">
        <v>0</v>
      </c>
      <c r="M214" s="34">
        <v>0</v>
      </c>
      <c r="N214" s="31">
        <f t="shared" si="51"/>
        <v>0</v>
      </c>
    </row>
    <row r="215" spans="1:14" s="46" customFormat="1" x14ac:dyDescent="0.2">
      <c r="A215" s="43" t="s">
        <v>317</v>
      </c>
      <c r="B215" s="34">
        <v>0</v>
      </c>
      <c r="C215" s="34">
        <v>0</v>
      </c>
      <c r="D215" s="34">
        <v>0</v>
      </c>
      <c r="E215" s="34">
        <v>0</v>
      </c>
      <c r="F215" s="34">
        <v>0</v>
      </c>
      <c r="G215" s="34">
        <v>0</v>
      </c>
      <c r="H215" s="34">
        <v>0</v>
      </c>
      <c r="I215" s="34">
        <v>0</v>
      </c>
      <c r="J215" s="34">
        <v>0</v>
      </c>
      <c r="K215" s="34">
        <v>0</v>
      </c>
      <c r="L215" s="34">
        <v>0</v>
      </c>
      <c r="M215" s="34">
        <v>0</v>
      </c>
      <c r="N215" s="31">
        <f t="shared" si="51"/>
        <v>0</v>
      </c>
    </row>
    <row r="216" spans="1:14" s="46" customFormat="1" x14ac:dyDescent="0.2">
      <c r="A216" s="43" t="s">
        <v>318</v>
      </c>
      <c r="B216" s="34">
        <v>0</v>
      </c>
      <c r="C216" s="34">
        <v>0</v>
      </c>
      <c r="D216" s="34">
        <v>0</v>
      </c>
      <c r="E216" s="34">
        <v>0</v>
      </c>
      <c r="F216" s="34">
        <v>0</v>
      </c>
      <c r="G216" s="34">
        <v>0</v>
      </c>
      <c r="H216" s="34">
        <v>0</v>
      </c>
      <c r="I216" s="34">
        <v>0</v>
      </c>
      <c r="J216" s="34">
        <v>0</v>
      </c>
      <c r="K216" s="34">
        <v>0</v>
      </c>
      <c r="L216" s="34">
        <v>0</v>
      </c>
      <c r="M216" s="34">
        <v>0</v>
      </c>
      <c r="N216" s="31">
        <f t="shared" si="51"/>
        <v>0</v>
      </c>
    </row>
    <row r="217" spans="1:14" s="46" customFormat="1" x14ac:dyDescent="0.2">
      <c r="A217" s="43" t="s">
        <v>319</v>
      </c>
      <c r="B217" s="34">
        <v>0</v>
      </c>
      <c r="C217" s="34">
        <v>0</v>
      </c>
      <c r="D217" s="34">
        <v>0</v>
      </c>
      <c r="E217" s="34">
        <v>0</v>
      </c>
      <c r="F217" s="34">
        <v>0</v>
      </c>
      <c r="G217" s="34">
        <v>0</v>
      </c>
      <c r="H217" s="34">
        <v>0</v>
      </c>
      <c r="I217" s="34">
        <v>0</v>
      </c>
      <c r="J217" s="34">
        <v>0</v>
      </c>
      <c r="K217" s="34">
        <v>0</v>
      </c>
      <c r="L217" s="34">
        <v>0</v>
      </c>
      <c r="M217" s="34">
        <v>0</v>
      </c>
      <c r="N217" s="31">
        <f t="shared" si="51"/>
        <v>0</v>
      </c>
    </row>
    <row r="218" spans="1:14" s="46" customFormat="1" x14ac:dyDescent="0.2">
      <c r="A218" s="49" t="s">
        <v>320</v>
      </c>
      <c r="B218" s="31">
        <f>B219</f>
        <v>0</v>
      </c>
      <c r="C218" s="31">
        <f t="shared" ref="C218:M218" si="53">C219</f>
        <v>0</v>
      </c>
      <c r="D218" s="31">
        <f t="shared" si="53"/>
        <v>0</v>
      </c>
      <c r="E218" s="31">
        <f t="shared" si="53"/>
        <v>0</v>
      </c>
      <c r="F218" s="31">
        <f t="shared" si="53"/>
        <v>0</v>
      </c>
      <c r="G218" s="31">
        <f t="shared" si="53"/>
        <v>0</v>
      </c>
      <c r="H218" s="31">
        <f t="shared" si="53"/>
        <v>0</v>
      </c>
      <c r="I218" s="31">
        <f t="shared" si="53"/>
        <v>0</v>
      </c>
      <c r="J218" s="31">
        <f t="shared" si="53"/>
        <v>0</v>
      </c>
      <c r="K218" s="31">
        <f t="shared" si="53"/>
        <v>0</v>
      </c>
      <c r="L218" s="31">
        <f t="shared" si="53"/>
        <v>0</v>
      </c>
      <c r="M218" s="31">
        <f t="shared" si="53"/>
        <v>0</v>
      </c>
      <c r="N218" s="31">
        <f t="shared" si="51"/>
        <v>0</v>
      </c>
    </row>
    <row r="219" spans="1:14" s="46" customFormat="1" x14ac:dyDescent="0.2">
      <c r="A219" s="47" t="s">
        <v>321</v>
      </c>
      <c r="B219" s="31">
        <f>SUM(B220:B224)</f>
        <v>0</v>
      </c>
      <c r="C219" s="31">
        <f t="shared" ref="C219:M219" si="54">SUM(C220:C224)</f>
        <v>0</v>
      </c>
      <c r="D219" s="31">
        <f t="shared" si="54"/>
        <v>0</v>
      </c>
      <c r="E219" s="31">
        <f t="shared" si="54"/>
        <v>0</v>
      </c>
      <c r="F219" s="31">
        <f t="shared" si="54"/>
        <v>0</v>
      </c>
      <c r="G219" s="31">
        <f t="shared" si="54"/>
        <v>0</v>
      </c>
      <c r="H219" s="31">
        <f t="shared" si="54"/>
        <v>0</v>
      </c>
      <c r="I219" s="31">
        <f t="shared" si="54"/>
        <v>0</v>
      </c>
      <c r="J219" s="31">
        <f t="shared" si="54"/>
        <v>0</v>
      </c>
      <c r="K219" s="31">
        <f t="shared" si="54"/>
        <v>0</v>
      </c>
      <c r="L219" s="31">
        <f t="shared" si="54"/>
        <v>0</v>
      </c>
      <c r="M219" s="31">
        <f t="shared" si="54"/>
        <v>0</v>
      </c>
      <c r="N219" s="31">
        <f t="shared" si="51"/>
        <v>0</v>
      </c>
    </row>
    <row r="220" spans="1:14" s="46" customFormat="1" x14ac:dyDescent="0.2">
      <c r="A220" s="43" t="s">
        <v>322</v>
      </c>
      <c r="B220" s="34">
        <v>0</v>
      </c>
      <c r="C220" s="34">
        <v>0</v>
      </c>
      <c r="D220" s="34">
        <v>0</v>
      </c>
      <c r="E220" s="34">
        <v>0</v>
      </c>
      <c r="F220" s="34">
        <v>0</v>
      </c>
      <c r="G220" s="34">
        <v>0</v>
      </c>
      <c r="H220" s="34">
        <v>0</v>
      </c>
      <c r="I220" s="34">
        <v>0</v>
      </c>
      <c r="J220" s="34">
        <v>0</v>
      </c>
      <c r="K220" s="34">
        <v>0</v>
      </c>
      <c r="L220" s="34">
        <v>0</v>
      </c>
      <c r="M220" s="34">
        <v>0</v>
      </c>
      <c r="N220" s="31">
        <f t="shared" si="51"/>
        <v>0</v>
      </c>
    </row>
    <row r="221" spans="1:14" s="46" customFormat="1" x14ac:dyDescent="0.2">
      <c r="A221" s="43" t="s">
        <v>323</v>
      </c>
      <c r="B221" s="34">
        <v>0</v>
      </c>
      <c r="C221" s="34">
        <v>0</v>
      </c>
      <c r="D221" s="34">
        <v>0</v>
      </c>
      <c r="E221" s="34">
        <v>0</v>
      </c>
      <c r="F221" s="34">
        <v>0</v>
      </c>
      <c r="G221" s="34">
        <v>0</v>
      </c>
      <c r="H221" s="34">
        <v>0</v>
      </c>
      <c r="I221" s="34">
        <v>0</v>
      </c>
      <c r="J221" s="34">
        <v>0</v>
      </c>
      <c r="K221" s="34">
        <v>0</v>
      </c>
      <c r="L221" s="34">
        <v>0</v>
      </c>
      <c r="M221" s="34">
        <v>0</v>
      </c>
      <c r="N221" s="31">
        <f t="shared" si="51"/>
        <v>0</v>
      </c>
    </row>
    <row r="222" spans="1:14" s="46" customFormat="1" x14ac:dyDescent="0.2">
      <c r="A222" s="43" t="s">
        <v>324</v>
      </c>
      <c r="B222" s="34">
        <v>0</v>
      </c>
      <c r="C222" s="34">
        <v>0</v>
      </c>
      <c r="D222" s="34">
        <v>0</v>
      </c>
      <c r="E222" s="34">
        <v>0</v>
      </c>
      <c r="F222" s="34">
        <v>0</v>
      </c>
      <c r="G222" s="34">
        <v>0</v>
      </c>
      <c r="H222" s="34">
        <v>0</v>
      </c>
      <c r="I222" s="34">
        <v>0</v>
      </c>
      <c r="J222" s="34">
        <v>0</v>
      </c>
      <c r="K222" s="34">
        <v>0</v>
      </c>
      <c r="L222" s="34">
        <v>0</v>
      </c>
      <c r="M222" s="34">
        <v>0</v>
      </c>
      <c r="N222" s="31">
        <f t="shared" si="51"/>
        <v>0</v>
      </c>
    </row>
    <row r="223" spans="1:14" s="46" customFormat="1" x14ac:dyDescent="0.2">
      <c r="A223" s="43" t="s">
        <v>325</v>
      </c>
      <c r="B223" s="34">
        <v>0</v>
      </c>
      <c r="C223" s="34">
        <v>0</v>
      </c>
      <c r="D223" s="34">
        <v>0</v>
      </c>
      <c r="E223" s="34">
        <v>0</v>
      </c>
      <c r="F223" s="34">
        <v>0</v>
      </c>
      <c r="G223" s="34">
        <v>0</v>
      </c>
      <c r="H223" s="34">
        <v>0</v>
      </c>
      <c r="I223" s="34">
        <v>0</v>
      </c>
      <c r="J223" s="34">
        <v>0</v>
      </c>
      <c r="K223" s="34">
        <v>0</v>
      </c>
      <c r="L223" s="34">
        <v>0</v>
      </c>
      <c r="M223" s="34">
        <v>0</v>
      </c>
      <c r="N223" s="31">
        <f t="shared" si="51"/>
        <v>0</v>
      </c>
    </row>
    <row r="224" spans="1:14" s="46" customFormat="1" x14ac:dyDescent="0.2">
      <c r="A224" s="43" t="s">
        <v>326</v>
      </c>
      <c r="B224" s="34">
        <v>0</v>
      </c>
      <c r="C224" s="34">
        <v>0</v>
      </c>
      <c r="D224" s="34">
        <v>0</v>
      </c>
      <c r="E224" s="34">
        <v>0</v>
      </c>
      <c r="F224" s="34">
        <v>0</v>
      </c>
      <c r="G224" s="34">
        <v>0</v>
      </c>
      <c r="H224" s="34">
        <v>0</v>
      </c>
      <c r="I224" s="34">
        <v>0</v>
      </c>
      <c r="J224" s="34">
        <v>0</v>
      </c>
      <c r="K224" s="34">
        <v>0</v>
      </c>
      <c r="L224" s="34">
        <v>0</v>
      </c>
      <c r="M224" s="34">
        <v>0</v>
      </c>
      <c r="N224" s="31">
        <f t="shared" si="51"/>
        <v>0</v>
      </c>
    </row>
    <row r="225" spans="1:14" s="46" customFormat="1" x14ac:dyDescent="0.2">
      <c r="A225" s="47" t="s">
        <v>327</v>
      </c>
      <c r="B225" s="31">
        <f>SUM(B226:B229)</f>
        <v>0</v>
      </c>
      <c r="C225" s="31">
        <f t="shared" ref="C225:M225" si="55">SUM(C226:C229)</f>
        <v>0</v>
      </c>
      <c r="D225" s="31">
        <f t="shared" si="55"/>
        <v>0</v>
      </c>
      <c r="E225" s="31">
        <f t="shared" si="55"/>
        <v>0</v>
      </c>
      <c r="F225" s="31">
        <f t="shared" si="55"/>
        <v>0</v>
      </c>
      <c r="G225" s="31">
        <f t="shared" si="55"/>
        <v>0</v>
      </c>
      <c r="H225" s="31">
        <f t="shared" si="55"/>
        <v>0</v>
      </c>
      <c r="I225" s="31">
        <f t="shared" si="55"/>
        <v>0</v>
      </c>
      <c r="J225" s="31">
        <f t="shared" si="55"/>
        <v>0</v>
      </c>
      <c r="K225" s="31">
        <f t="shared" si="55"/>
        <v>0</v>
      </c>
      <c r="L225" s="31">
        <f t="shared" si="55"/>
        <v>0</v>
      </c>
      <c r="M225" s="31">
        <f t="shared" si="55"/>
        <v>0</v>
      </c>
      <c r="N225" s="31">
        <f t="shared" si="51"/>
        <v>0</v>
      </c>
    </row>
    <row r="226" spans="1:14" s="46" customFormat="1" x14ac:dyDescent="0.2">
      <c r="A226" s="43" t="s">
        <v>328</v>
      </c>
      <c r="B226" s="34">
        <v>0</v>
      </c>
      <c r="C226" s="34">
        <v>0</v>
      </c>
      <c r="D226" s="34">
        <v>0</v>
      </c>
      <c r="E226" s="34">
        <v>0</v>
      </c>
      <c r="F226" s="34">
        <v>0</v>
      </c>
      <c r="G226" s="34">
        <v>0</v>
      </c>
      <c r="H226" s="34">
        <v>0</v>
      </c>
      <c r="I226" s="34">
        <v>0</v>
      </c>
      <c r="J226" s="34">
        <v>0</v>
      </c>
      <c r="K226" s="34">
        <v>0</v>
      </c>
      <c r="L226" s="34">
        <v>0</v>
      </c>
      <c r="M226" s="34">
        <v>0</v>
      </c>
      <c r="N226" s="31">
        <f t="shared" si="51"/>
        <v>0</v>
      </c>
    </row>
    <row r="227" spans="1:14" s="46" customFormat="1" x14ac:dyDescent="0.2">
      <c r="A227" s="43" t="s">
        <v>329</v>
      </c>
      <c r="B227" s="34">
        <v>0</v>
      </c>
      <c r="C227" s="34">
        <v>0</v>
      </c>
      <c r="D227" s="34">
        <v>0</v>
      </c>
      <c r="E227" s="34">
        <v>0</v>
      </c>
      <c r="F227" s="34">
        <v>0</v>
      </c>
      <c r="G227" s="34">
        <v>0</v>
      </c>
      <c r="H227" s="34">
        <v>0</v>
      </c>
      <c r="I227" s="34">
        <v>0</v>
      </c>
      <c r="J227" s="34">
        <v>0</v>
      </c>
      <c r="K227" s="34">
        <v>0</v>
      </c>
      <c r="L227" s="34">
        <v>0</v>
      </c>
      <c r="M227" s="34">
        <v>0</v>
      </c>
      <c r="N227" s="31">
        <f t="shared" si="51"/>
        <v>0</v>
      </c>
    </row>
    <row r="228" spans="1:14" s="46" customFormat="1" x14ac:dyDescent="0.2">
      <c r="A228" s="43" t="s">
        <v>330</v>
      </c>
      <c r="B228" s="34">
        <v>0</v>
      </c>
      <c r="C228" s="34">
        <v>0</v>
      </c>
      <c r="D228" s="34">
        <v>0</v>
      </c>
      <c r="E228" s="34">
        <v>0</v>
      </c>
      <c r="F228" s="34">
        <v>0</v>
      </c>
      <c r="G228" s="34">
        <v>0</v>
      </c>
      <c r="H228" s="34">
        <v>0</v>
      </c>
      <c r="I228" s="34">
        <v>0</v>
      </c>
      <c r="J228" s="34">
        <v>0</v>
      </c>
      <c r="K228" s="34">
        <v>0</v>
      </c>
      <c r="L228" s="34">
        <v>0</v>
      </c>
      <c r="M228" s="34">
        <v>0</v>
      </c>
      <c r="N228" s="31">
        <f t="shared" si="51"/>
        <v>0</v>
      </c>
    </row>
    <row r="229" spans="1:14" s="46" customFormat="1" x14ac:dyDescent="0.2">
      <c r="A229" s="43" t="s">
        <v>331</v>
      </c>
      <c r="B229" s="34">
        <v>0</v>
      </c>
      <c r="C229" s="34">
        <v>0</v>
      </c>
      <c r="D229" s="34">
        <v>0</v>
      </c>
      <c r="E229" s="34">
        <v>0</v>
      </c>
      <c r="F229" s="34">
        <v>0</v>
      </c>
      <c r="G229" s="34">
        <v>0</v>
      </c>
      <c r="H229" s="34">
        <v>0</v>
      </c>
      <c r="I229" s="34">
        <v>0</v>
      </c>
      <c r="J229" s="34">
        <v>0</v>
      </c>
      <c r="K229" s="34">
        <v>0</v>
      </c>
      <c r="L229" s="34">
        <v>0</v>
      </c>
      <c r="M229" s="34">
        <v>0</v>
      </c>
      <c r="N229" s="31">
        <f t="shared" si="51"/>
        <v>0</v>
      </c>
    </row>
    <row r="230" spans="1:14" s="46" customFormat="1" x14ac:dyDescent="0.2">
      <c r="A230" s="49" t="s">
        <v>332</v>
      </c>
      <c r="B230" s="31">
        <f>B231</f>
        <v>0</v>
      </c>
      <c r="C230" s="31">
        <f t="shared" ref="C230:M230" si="56">C231</f>
        <v>0</v>
      </c>
      <c r="D230" s="31">
        <f t="shared" si="56"/>
        <v>0</v>
      </c>
      <c r="E230" s="31">
        <f t="shared" si="56"/>
        <v>0</v>
      </c>
      <c r="F230" s="31">
        <f t="shared" si="56"/>
        <v>0</v>
      </c>
      <c r="G230" s="31">
        <f t="shared" si="56"/>
        <v>0</v>
      </c>
      <c r="H230" s="31">
        <f t="shared" si="56"/>
        <v>0</v>
      </c>
      <c r="I230" s="31">
        <f t="shared" si="56"/>
        <v>0</v>
      </c>
      <c r="J230" s="31">
        <f t="shared" si="56"/>
        <v>0</v>
      </c>
      <c r="K230" s="31">
        <f t="shared" si="56"/>
        <v>0</v>
      </c>
      <c r="L230" s="31">
        <f t="shared" si="56"/>
        <v>0</v>
      </c>
      <c r="M230" s="31">
        <f t="shared" si="56"/>
        <v>0</v>
      </c>
      <c r="N230" s="31">
        <f t="shared" si="51"/>
        <v>0</v>
      </c>
    </row>
    <row r="231" spans="1:14" s="46" customFormat="1" x14ac:dyDescent="0.2">
      <c r="A231" s="47" t="s">
        <v>333</v>
      </c>
      <c r="B231" s="31">
        <f>SUM(B232:B236)</f>
        <v>0</v>
      </c>
      <c r="C231" s="31">
        <f t="shared" ref="C231:M231" si="57">SUM(C232:C236)</f>
        <v>0</v>
      </c>
      <c r="D231" s="31">
        <f t="shared" si="57"/>
        <v>0</v>
      </c>
      <c r="E231" s="31">
        <f t="shared" si="57"/>
        <v>0</v>
      </c>
      <c r="F231" s="31">
        <f t="shared" si="57"/>
        <v>0</v>
      </c>
      <c r="G231" s="31">
        <f t="shared" si="57"/>
        <v>0</v>
      </c>
      <c r="H231" s="31">
        <f t="shared" si="57"/>
        <v>0</v>
      </c>
      <c r="I231" s="31">
        <f t="shared" si="57"/>
        <v>0</v>
      </c>
      <c r="J231" s="31">
        <f t="shared" si="57"/>
        <v>0</v>
      </c>
      <c r="K231" s="31">
        <f t="shared" si="57"/>
        <v>0</v>
      </c>
      <c r="L231" s="31">
        <f t="shared" si="57"/>
        <v>0</v>
      </c>
      <c r="M231" s="31">
        <f t="shared" si="57"/>
        <v>0</v>
      </c>
      <c r="N231" s="31">
        <f t="shared" si="51"/>
        <v>0</v>
      </c>
    </row>
    <row r="232" spans="1:14" s="46" customFormat="1" x14ac:dyDescent="0.2">
      <c r="A232" s="43" t="s">
        <v>334</v>
      </c>
      <c r="B232" s="34">
        <v>0</v>
      </c>
      <c r="C232" s="34">
        <v>0</v>
      </c>
      <c r="D232" s="34">
        <v>0</v>
      </c>
      <c r="E232" s="34">
        <v>0</v>
      </c>
      <c r="F232" s="34">
        <v>0</v>
      </c>
      <c r="G232" s="34">
        <v>0</v>
      </c>
      <c r="H232" s="34">
        <v>0</v>
      </c>
      <c r="I232" s="34">
        <v>0</v>
      </c>
      <c r="J232" s="34">
        <v>0</v>
      </c>
      <c r="K232" s="34">
        <v>0</v>
      </c>
      <c r="L232" s="34">
        <v>0</v>
      </c>
      <c r="M232" s="34">
        <v>0</v>
      </c>
      <c r="N232" s="31">
        <f t="shared" si="51"/>
        <v>0</v>
      </c>
    </row>
    <row r="233" spans="1:14" s="46" customFormat="1" x14ac:dyDescent="0.2">
      <c r="A233" s="43" t="s">
        <v>335</v>
      </c>
      <c r="B233" s="34">
        <v>0</v>
      </c>
      <c r="C233" s="34">
        <v>0</v>
      </c>
      <c r="D233" s="34">
        <v>0</v>
      </c>
      <c r="E233" s="34">
        <v>0</v>
      </c>
      <c r="F233" s="34">
        <v>0</v>
      </c>
      <c r="G233" s="34">
        <v>0</v>
      </c>
      <c r="H233" s="34">
        <v>0</v>
      </c>
      <c r="I233" s="34">
        <v>0</v>
      </c>
      <c r="J233" s="34">
        <v>0</v>
      </c>
      <c r="K233" s="34">
        <v>0</v>
      </c>
      <c r="L233" s="34">
        <v>0</v>
      </c>
      <c r="M233" s="34">
        <v>0</v>
      </c>
      <c r="N233" s="31">
        <f t="shared" si="51"/>
        <v>0</v>
      </c>
    </row>
    <row r="234" spans="1:14" s="46" customFormat="1" x14ac:dyDescent="0.2">
      <c r="A234" s="43" t="s">
        <v>336</v>
      </c>
      <c r="B234" s="34">
        <v>0</v>
      </c>
      <c r="C234" s="34">
        <v>0</v>
      </c>
      <c r="D234" s="34">
        <v>0</v>
      </c>
      <c r="E234" s="34">
        <v>0</v>
      </c>
      <c r="F234" s="34">
        <v>0</v>
      </c>
      <c r="G234" s="34">
        <v>0</v>
      </c>
      <c r="H234" s="34">
        <v>0</v>
      </c>
      <c r="I234" s="34">
        <v>0</v>
      </c>
      <c r="J234" s="34">
        <v>0</v>
      </c>
      <c r="K234" s="34">
        <v>0</v>
      </c>
      <c r="L234" s="34">
        <v>0</v>
      </c>
      <c r="M234" s="34">
        <v>0</v>
      </c>
      <c r="N234" s="31">
        <f t="shared" si="51"/>
        <v>0</v>
      </c>
    </row>
    <row r="235" spans="1:14" s="46" customFormat="1" x14ac:dyDescent="0.2">
      <c r="A235" s="43" t="s">
        <v>337</v>
      </c>
      <c r="B235" s="34">
        <v>0</v>
      </c>
      <c r="C235" s="34">
        <v>0</v>
      </c>
      <c r="D235" s="34">
        <v>0</v>
      </c>
      <c r="E235" s="34">
        <v>0</v>
      </c>
      <c r="F235" s="34">
        <v>0</v>
      </c>
      <c r="G235" s="34">
        <v>0</v>
      </c>
      <c r="H235" s="34">
        <v>0</v>
      </c>
      <c r="I235" s="34">
        <v>0</v>
      </c>
      <c r="J235" s="34">
        <v>0</v>
      </c>
      <c r="K235" s="34">
        <v>0</v>
      </c>
      <c r="L235" s="34">
        <v>0</v>
      </c>
      <c r="M235" s="34">
        <v>0</v>
      </c>
      <c r="N235" s="31">
        <f t="shared" si="51"/>
        <v>0</v>
      </c>
    </row>
    <row r="236" spans="1:14" s="46" customFormat="1" x14ac:dyDescent="0.2">
      <c r="A236" s="43" t="s">
        <v>338</v>
      </c>
      <c r="B236" s="34">
        <v>0</v>
      </c>
      <c r="C236" s="34">
        <v>0</v>
      </c>
      <c r="D236" s="34">
        <v>0</v>
      </c>
      <c r="E236" s="34">
        <v>0</v>
      </c>
      <c r="F236" s="34">
        <v>0</v>
      </c>
      <c r="G236" s="34">
        <v>0</v>
      </c>
      <c r="H236" s="34">
        <v>0</v>
      </c>
      <c r="I236" s="34">
        <v>0</v>
      </c>
      <c r="J236" s="34">
        <v>0</v>
      </c>
      <c r="K236" s="34">
        <v>0</v>
      </c>
      <c r="L236" s="34">
        <v>0</v>
      </c>
      <c r="M236" s="34">
        <v>0</v>
      </c>
      <c r="N236" s="31">
        <f t="shared" si="51"/>
        <v>0</v>
      </c>
    </row>
    <row r="237" spans="1:14" s="46" customFormat="1" x14ac:dyDescent="0.2">
      <c r="A237" s="47" t="s">
        <v>339</v>
      </c>
      <c r="B237" s="32">
        <f>B238</f>
        <v>0</v>
      </c>
      <c r="C237" s="32">
        <f t="shared" ref="C237:M237" si="58">C238</f>
        <v>0</v>
      </c>
      <c r="D237" s="32">
        <f t="shared" si="58"/>
        <v>0</v>
      </c>
      <c r="E237" s="32">
        <f t="shared" si="58"/>
        <v>0</v>
      </c>
      <c r="F237" s="32">
        <f t="shared" si="58"/>
        <v>0</v>
      </c>
      <c r="G237" s="32">
        <f t="shared" si="58"/>
        <v>0</v>
      </c>
      <c r="H237" s="32">
        <f t="shared" si="58"/>
        <v>1</v>
      </c>
      <c r="I237" s="32">
        <f t="shared" si="58"/>
        <v>8</v>
      </c>
      <c r="J237" s="32">
        <f t="shared" si="58"/>
        <v>0</v>
      </c>
      <c r="K237" s="32">
        <f t="shared" si="58"/>
        <v>0</v>
      </c>
      <c r="L237" s="32">
        <f t="shared" si="58"/>
        <v>1</v>
      </c>
      <c r="M237" s="32">
        <f t="shared" si="58"/>
        <v>1</v>
      </c>
      <c r="N237" s="31">
        <f t="shared" si="51"/>
        <v>11</v>
      </c>
    </row>
    <row r="238" spans="1:14" s="46" customFormat="1" x14ac:dyDescent="0.2">
      <c r="A238" s="47" t="s">
        <v>340</v>
      </c>
      <c r="B238" s="31">
        <f>SUM(B239:B243)</f>
        <v>0</v>
      </c>
      <c r="C238" s="31">
        <f t="shared" ref="C238:M238" si="59">SUM(C239:C243)</f>
        <v>0</v>
      </c>
      <c r="D238" s="31">
        <f t="shared" si="59"/>
        <v>0</v>
      </c>
      <c r="E238" s="31">
        <f t="shared" si="59"/>
        <v>0</v>
      </c>
      <c r="F238" s="31">
        <f t="shared" si="59"/>
        <v>0</v>
      </c>
      <c r="G238" s="31">
        <f t="shared" si="59"/>
        <v>0</v>
      </c>
      <c r="H238" s="31">
        <f t="shared" si="59"/>
        <v>1</v>
      </c>
      <c r="I238" s="31">
        <f t="shared" si="59"/>
        <v>8</v>
      </c>
      <c r="J238" s="31">
        <f t="shared" si="59"/>
        <v>0</v>
      </c>
      <c r="K238" s="31">
        <f t="shared" si="59"/>
        <v>0</v>
      </c>
      <c r="L238" s="31">
        <f t="shared" si="59"/>
        <v>1</v>
      </c>
      <c r="M238" s="31">
        <f t="shared" si="59"/>
        <v>1</v>
      </c>
      <c r="N238" s="31">
        <f t="shared" si="51"/>
        <v>11</v>
      </c>
    </row>
    <row r="239" spans="1:14" s="46" customFormat="1" x14ac:dyDescent="0.2">
      <c r="A239" s="43" t="s">
        <v>341</v>
      </c>
      <c r="B239" s="34">
        <v>0</v>
      </c>
      <c r="C239" s="34">
        <v>0</v>
      </c>
      <c r="D239" s="34">
        <v>0</v>
      </c>
      <c r="E239" s="34">
        <v>0</v>
      </c>
      <c r="F239" s="34">
        <v>0</v>
      </c>
      <c r="G239" s="34">
        <v>0</v>
      </c>
      <c r="H239" s="34">
        <v>1</v>
      </c>
      <c r="I239" s="34">
        <v>8</v>
      </c>
      <c r="J239" s="34">
        <v>0</v>
      </c>
      <c r="K239" s="34">
        <v>0</v>
      </c>
      <c r="L239" s="34">
        <v>1</v>
      </c>
      <c r="M239" s="34">
        <v>1</v>
      </c>
      <c r="N239" s="31">
        <f t="shared" si="51"/>
        <v>11</v>
      </c>
    </row>
    <row r="240" spans="1:14" s="46" customFormat="1" x14ac:dyDescent="0.2">
      <c r="A240" s="43" t="s">
        <v>342</v>
      </c>
      <c r="B240" s="34">
        <v>0</v>
      </c>
      <c r="C240" s="34">
        <v>0</v>
      </c>
      <c r="D240" s="34">
        <v>0</v>
      </c>
      <c r="E240" s="34">
        <v>0</v>
      </c>
      <c r="F240" s="34">
        <v>0</v>
      </c>
      <c r="G240" s="34">
        <v>0</v>
      </c>
      <c r="H240" s="34">
        <v>0</v>
      </c>
      <c r="I240" s="34">
        <v>0</v>
      </c>
      <c r="J240" s="34">
        <v>0</v>
      </c>
      <c r="K240" s="34">
        <v>0</v>
      </c>
      <c r="L240" s="34">
        <v>0</v>
      </c>
      <c r="M240" s="34">
        <v>0</v>
      </c>
      <c r="N240" s="31">
        <f t="shared" si="51"/>
        <v>0</v>
      </c>
    </row>
    <row r="241" spans="1:14" s="46" customFormat="1" x14ac:dyDescent="0.2">
      <c r="A241" s="43" t="s">
        <v>343</v>
      </c>
      <c r="B241" s="34">
        <v>0</v>
      </c>
      <c r="C241" s="34">
        <v>0</v>
      </c>
      <c r="D241" s="34">
        <v>0</v>
      </c>
      <c r="E241" s="34">
        <v>0</v>
      </c>
      <c r="F241" s="34">
        <v>0</v>
      </c>
      <c r="G241" s="34">
        <v>0</v>
      </c>
      <c r="H241" s="34">
        <v>0</v>
      </c>
      <c r="I241" s="34">
        <v>0</v>
      </c>
      <c r="J241" s="34">
        <v>0</v>
      </c>
      <c r="K241" s="34">
        <v>0</v>
      </c>
      <c r="L241" s="34">
        <v>0</v>
      </c>
      <c r="M241" s="34">
        <v>0</v>
      </c>
      <c r="N241" s="31">
        <f t="shared" si="51"/>
        <v>0</v>
      </c>
    </row>
    <row r="242" spans="1:14" s="46" customFormat="1" x14ac:dyDescent="0.2">
      <c r="A242" s="43" t="s">
        <v>344</v>
      </c>
      <c r="B242" s="34">
        <v>0</v>
      </c>
      <c r="C242" s="34">
        <v>0</v>
      </c>
      <c r="D242" s="34">
        <v>0</v>
      </c>
      <c r="E242" s="34">
        <v>0</v>
      </c>
      <c r="F242" s="34">
        <v>0</v>
      </c>
      <c r="G242" s="34">
        <v>0</v>
      </c>
      <c r="H242" s="34">
        <v>0</v>
      </c>
      <c r="I242" s="34">
        <v>0</v>
      </c>
      <c r="J242" s="34">
        <v>0</v>
      </c>
      <c r="K242" s="34">
        <v>0</v>
      </c>
      <c r="L242" s="34">
        <v>0</v>
      </c>
      <c r="M242" s="34">
        <v>0</v>
      </c>
      <c r="N242" s="31">
        <f t="shared" si="51"/>
        <v>0</v>
      </c>
    </row>
    <row r="243" spans="1:14" s="46" customFormat="1" x14ac:dyDescent="0.2">
      <c r="A243" s="43" t="s">
        <v>345</v>
      </c>
      <c r="B243" s="34">
        <v>0</v>
      </c>
      <c r="C243" s="34">
        <v>0</v>
      </c>
      <c r="D243" s="34">
        <v>0</v>
      </c>
      <c r="E243" s="34">
        <v>0</v>
      </c>
      <c r="F243" s="34">
        <v>0</v>
      </c>
      <c r="G243" s="34">
        <v>0</v>
      </c>
      <c r="H243" s="34">
        <v>0</v>
      </c>
      <c r="I243" s="34">
        <v>0</v>
      </c>
      <c r="J243" s="34">
        <v>0</v>
      </c>
      <c r="K243" s="34">
        <v>0</v>
      </c>
      <c r="L243" s="34">
        <v>0</v>
      </c>
      <c r="M243" s="34">
        <v>0</v>
      </c>
      <c r="N243" s="31">
        <f t="shared" si="51"/>
        <v>0</v>
      </c>
    </row>
    <row r="244" spans="1:14" s="46" customFormat="1" x14ac:dyDescent="0.2">
      <c r="A244" s="43"/>
      <c r="B244" s="34"/>
      <c r="C244" s="34"/>
      <c r="D244" s="34"/>
      <c r="E244" s="34"/>
      <c r="F244" s="34"/>
      <c r="G244" s="34"/>
      <c r="H244" s="34"/>
      <c r="I244" s="34"/>
      <c r="J244" s="34"/>
      <c r="K244" s="34"/>
      <c r="L244" s="34"/>
      <c r="M244" s="34"/>
      <c r="N244" s="31"/>
    </row>
    <row r="245" spans="1:14" s="46" customFormat="1" x14ac:dyDescent="0.2">
      <c r="A245" s="47" t="s">
        <v>108</v>
      </c>
      <c r="B245" s="31">
        <f>B246+B275+B286+B309</f>
        <v>4</v>
      </c>
      <c r="C245" s="31">
        <f t="shared" ref="C245:M245" si="60">C246+C275+C286+C309</f>
        <v>0</v>
      </c>
      <c r="D245" s="31">
        <f t="shared" si="60"/>
        <v>4</v>
      </c>
      <c r="E245" s="31">
        <f t="shared" si="60"/>
        <v>0</v>
      </c>
      <c r="F245" s="31">
        <f t="shared" si="60"/>
        <v>10</v>
      </c>
      <c r="G245" s="31">
        <f t="shared" si="60"/>
        <v>24</v>
      </c>
      <c r="H245" s="31">
        <f t="shared" si="60"/>
        <v>18</v>
      </c>
      <c r="I245" s="31">
        <f t="shared" si="60"/>
        <v>35</v>
      </c>
      <c r="J245" s="31">
        <f t="shared" si="60"/>
        <v>28</v>
      </c>
      <c r="K245" s="31">
        <f t="shared" si="60"/>
        <v>6</v>
      </c>
      <c r="L245" s="31">
        <f t="shared" si="60"/>
        <v>8</v>
      </c>
      <c r="M245" s="31">
        <f t="shared" si="60"/>
        <v>4</v>
      </c>
      <c r="N245" s="31">
        <f t="shared" si="51"/>
        <v>141</v>
      </c>
    </row>
    <row r="246" spans="1:14" s="46" customFormat="1" x14ac:dyDescent="0.2">
      <c r="A246" s="47" t="s">
        <v>134</v>
      </c>
      <c r="B246" s="31">
        <f>B247+B253+B259+B265</f>
        <v>2</v>
      </c>
      <c r="C246" s="31">
        <f t="shared" ref="C246:M246" si="61">C247+C253+C259+C265</f>
        <v>0</v>
      </c>
      <c r="D246" s="31">
        <f t="shared" si="61"/>
        <v>2</v>
      </c>
      <c r="E246" s="31">
        <f t="shared" si="61"/>
        <v>0</v>
      </c>
      <c r="F246" s="31">
        <f t="shared" si="61"/>
        <v>5</v>
      </c>
      <c r="G246" s="31">
        <f t="shared" si="61"/>
        <v>12</v>
      </c>
      <c r="H246" s="31">
        <f t="shared" si="61"/>
        <v>9</v>
      </c>
      <c r="I246" s="31">
        <f t="shared" si="61"/>
        <v>17</v>
      </c>
      <c r="J246" s="31">
        <f t="shared" si="61"/>
        <v>14</v>
      </c>
      <c r="K246" s="31">
        <f t="shared" si="61"/>
        <v>3</v>
      </c>
      <c r="L246" s="31">
        <f t="shared" si="61"/>
        <v>4</v>
      </c>
      <c r="M246" s="31">
        <f t="shared" si="61"/>
        <v>2</v>
      </c>
      <c r="N246" s="31">
        <f t="shared" si="51"/>
        <v>70</v>
      </c>
    </row>
    <row r="247" spans="1:14" s="46" customFormat="1" x14ac:dyDescent="0.2">
      <c r="A247" s="47" t="s">
        <v>346</v>
      </c>
      <c r="B247" s="31">
        <f>B248+B249+B250</f>
        <v>2</v>
      </c>
      <c r="C247" s="31">
        <f t="shared" ref="C247:M247" si="62">C248+C249+C250</f>
        <v>0</v>
      </c>
      <c r="D247" s="31">
        <f t="shared" si="62"/>
        <v>2</v>
      </c>
      <c r="E247" s="31">
        <f t="shared" si="62"/>
        <v>0</v>
      </c>
      <c r="F247" s="31">
        <f t="shared" si="62"/>
        <v>5</v>
      </c>
      <c r="G247" s="31">
        <f t="shared" si="62"/>
        <v>12</v>
      </c>
      <c r="H247" s="31">
        <f t="shared" si="62"/>
        <v>6</v>
      </c>
      <c r="I247" s="31">
        <f t="shared" si="62"/>
        <v>3</v>
      </c>
      <c r="J247" s="31">
        <f t="shared" si="62"/>
        <v>5</v>
      </c>
      <c r="K247" s="31">
        <f t="shared" si="62"/>
        <v>2</v>
      </c>
      <c r="L247" s="31">
        <f t="shared" si="62"/>
        <v>2</v>
      </c>
      <c r="M247" s="31">
        <f t="shared" si="62"/>
        <v>2</v>
      </c>
      <c r="N247" s="31">
        <f t="shared" si="51"/>
        <v>41</v>
      </c>
    </row>
    <row r="248" spans="1:14" s="46" customFormat="1" x14ac:dyDescent="0.2">
      <c r="A248" s="43" t="s">
        <v>347</v>
      </c>
      <c r="B248" s="34">
        <v>2</v>
      </c>
      <c r="C248" s="34">
        <v>0</v>
      </c>
      <c r="D248" s="34">
        <v>0</v>
      </c>
      <c r="E248" s="34">
        <v>0</v>
      </c>
      <c r="F248" s="34">
        <v>2</v>
      </c>
      <c r="G248" s="34">
        <v>11</v>
      </c>
      <c r="H248" s="34">
        <v>2</v>
      </c>
      <c r="I248" s="34">
        <v>1</v>
      </c>
      <c r="J248" s="34">
        <v>4</v>
      </c>
      <c r="K248" s="34">
        <v>2</v>
      </c>
      <c r="L248" s="34">
        <v>1</v>
      </c>
      <c r="M248" s="34">
        <v>0</v>
      </c>
      <c r="N248" s="31">
        <f t="shared" si="51"/>
        <v>25</v>
      </c>
    </row>
    <row r="249" spans="1:14" s="46" customFormat="1" x14ac:dyDescent="0.2">
      <c r="A249" s="43" t="s">
        <v>348</v>
      </c>
      <c r="B249" s="34">
        <v>0</v>
      </c>
      <c r="C249" s="34">
        <v>0</v>
      </c>
      <c r="D249" s="34">
        <v>2</v>
      </c>
      <c r="E249" s="34">
        <v>0</v>
      </c>
      <c r="F249" s="34">
        <v>3</v>
      </c>
      <c r="G249" s="34">
        <v>1</v>
      </c>
      <c r="H249" s="34">
        <v>4</v>
      </c>
      <c r="I249" s="34">
        <v>2</v>
      </c>
      <c r="J249" s="34">
        <v>1</v>
      </c>
      <c r="K249" s="34">
        <v>0</v>
      </c>
      <c r="L249" s="34">
        <v>1</v>
      </c>
      <c r="M249" s="34">
        <v>2</v>
      </c>
      <c r="N249" s="31">
        <f t="shared" si="51"/>
        <v>16</v>
      </c>
    </row>
    <row r="250" spans="1:14" s="46" customFormat="1" x14ac:dyDescent="0.2">
      <c r="A250" s="47" t="s">
        <v>349</v>
      </c>
      <c r="B250" s="31">
        <f>B251+B252</f>
        <v>0</v>
      </c>
      <c r="C250" s="31">
        <f t="shared" ref="C250:M250" si="63">C251+C252</f>
        <v>0</v>
      </c>
      <c r="D250" s="31">
        <f t="shared" si="63"/>
        <v>0</v>
      </c>
      <c r="E250" s="31">
        <f t="shared" si="63"/>
        <v>0</v>
      </c>
      <c r="F250" s="31">
        <f t="shared" si="63"/>
        <v>0</v>
      </c>
      <c r="G250" s="31">
        <f t="shared" si="63"/>
        <v>0</v>
      </c>
      <c r="H250" s="31">
        <f t="shared" si="63"/>
        <v>0</v>
      </c>
      <c r="I250" s="31">
        <f t="shared" si="63"/>
        <v>0</v>
      </c>
      <c r="J250" s="31">
        <f t="shared" si="63"/>
        <v>0</v>
      </c>
      <c r="K250" s="31">
        <f t="shared" si="63"/>
        <v>0</v>
      </c>
      <c r="L250" s="31">
        <f t="shared" si="63"/>
        <v>0</v>
      </c>
      <c r="M250" s="31">
        <f t="shared" si="63"/>
        <v>0</v>
      </c>
      <c r="N250" s="31">
        <f t="shared" si="51"/>
        <v>0</v>
      </c>
    </row>
    <row r="251" spans="1:14" s="46" customFormat="1" x14ac:dyDescent="0.2">
      <c r="A251" s="43" t="s">
        <v>350</v>
      </c>
      <c r="B251" s="34">
        <v>0</v>
      </c>
      <c r="C251" s="34">
        <v>0</v>
      </c>
      <c r="D251" s="34">
        <v>0</v>
      </c>
      <c r="E251" s="34">
        <v>0</v>
      </c>
      <c r="F251" s="34">
        <v>0</v>
      </c>
      <c r="G251" s="34">
        <v>0</v>
      </c>
      <c r="H251" s="34">
        <v>0</v>
      </c>
      <c r="I251" s="34">
        <v>0</v>
      </c>
      <c r="J251" s="34">
        <v>0</v>
      </c>
      <c r="K251" s="34">
        <v>0</v>
      </c>
      <c r="L251" s="34">
        <v>0</v>
      </c>
      <c r="M251" s="34">
        <v>0</v>
      </c>
      <c r="N251" s="31">
        <f t="shared" si="51"/>
        <v>0</v>
      </c>
    </row>
    <row r="252" spans="1:14" s="46" customFormat="1" x14ac:dyDescent="0.2">
      <c r="A252" s="43" t="s">
        <v>351</v>
      </c>
      <c r="B252" s="34">
        <v>0</v>
      </c>
      <c r="C252" s="34">
        <v>0</v>
      </c>
      <c r="D252" s="34">
        <v>0</v>
      </c>
      <c r="E252" s="34">
        <v>0</v>
      </c>
      <c r="F252" s="34">
        <v>0</v>
      </c>
      <c r="G252" s="34">
        <v>0</v>
      </c>
      <c r="H252" s="34">
        <v>0</v>
      </c>
      <c r="I252" s="34">
        <v>0</v>
      </c>
      <c r="J252" s="34">
        <v>0</v>
      </c>
      <c r="K252" s="34">
        <v>0</v>
      </c>
      <c r="L252" s="34">
        <v>0</v>
      </c>
      <c r="M252" s="34">
        <v>0</v>
      </c>
      <c r="N252" s="31">
        <f t="shared" si="51"/>
        <v>0</v>
      </c>
    </row>
    <row r="253" spans="1:14" s="46" customFormat="1" x14ac:dyDescent="0.2">
      <c r="A253" s="47" t="s">
        <v>352</v>
      </c>
      <c r="B253" s="31">
        <f>B254+B255+B256</f>
        <v>0</v>
      </c>
      <c r="C253" s="31">
        <f t="shared" ref="C253:M253" si="64">C254+C255+C256</f>
        <v>0</v>
      </c>
      <c r="D253" s="31">
        <f t="shared" si="64"/>
        <v>0</v>
      </c>
      <c r="E253" s="31">
        <f t="shared" si="64"/>
        <v>0</v>
      </c>
      <c r="F253" s="31">
        <f t="shared" si="64"/>
        <v>0</v>
      </c>
      <c r="G253" s="31">
        <f t="shared" si="64"/>
        <v>0</v>
      </c>
      <c r="H253" s="31">
        <f t="shared" si="64"/>
        <v>0</v>
      </c>
      <c r="I253" s="31">
        <f t="shared" si="64"/>
        <v>0</v>
      </c>
      <c r="J253" s="31">
        <f t="shared" si="64"/>
        <v>0</v>
      </c>
      <c r="K253" s="31">
        <f t="shared" si="64"/>
        <v>0</v>
      </c>
      <c r="L253" s="31">
        <f t="shared" si="64"/>
        <v>0</v>
      </c>
      <c r="M253" s="31">
        <f t="shared" si="64"/>
        <v>0</v>
      </c>
      <c r="N253" s="31">
        <f t="shared" si="51"/>
        <v>0</v>
      </c>
    </row>
    <row r="254" spans="1:14" s="46" customFormat="1" x14ac:dyDescent="0.2">
      <c r="A254" s="43" t="s">
        <v>353</v>
      </c>
      <c r="B254" s="34">
        <v>0</v>
      </c>
      <c r="C254" s="34">
        <v>0</v>
      </c>
      <c r="D254" s="34">
        <v>0</v>
      </c>
      <c r="E254" s="34">
        <v>0</v>
      </c>
      <c r="F254" s="34">
        <v>0</v>
      </c>
      <c r="G254" s="34">
        <v>0</v>
      </c>
      <c r="H254" s="34">
        <v>0</v>
      </c>
      <c r="I254" s="34">
        <v>0</v>
      </c>
      <c r="J254" s="34">
        <v>0</v>
      </c>
      <c r="K254" s="34">
        <v>0</v>
      </c>
      <c r="L254" s="34">
        <v>0</v>
      </c>
      <c r="M254" s="34">
        <v>0</v>
      </c>
      <c r="N254" s="31">
        <f t="shared" si="51"/>
        <v>0</v>
      </c>
    </row>
    <row r="255" spans="1:14" s="46" customFormat="1" x14ac:dyDescent="0.2">
      <c r="A255" s="43" t="s">
        <v>354</v>
      </c>
      <c r="B255" s="34">
        <v>0</v>
      </c>
      <c r="C255" s="34">
        <v>0</v>
      </c>
      <c r="D255" s="34">
        <v>0</v>
      </c>
      <c r="E255" s="34">
        <v>0</v>
      </c>
      <c r="F255" s="34">
        <v>0</v>
      </c>
      <c r="G255" s="34">
        <v>0</v>
      </c>
      <c r="H255" s="34">
        <v>0</v>
      </c>
      <c r="I255" s="34">
        <v>0</v>
      </c>
      <c r="J255" s="34">
        <v>0</v>
      </c>
      <c r="K255" s="34">
        <v>0</v>
      </c>
      <c r="L255" s="34">
        <v>0</v>
      </c>
      <c r="M255" s="34">
        <v>0</v>
      </c>
      <c r="N255" s="31">
        <f t="shared" si="51"/>
        <v>0</v>
      </c>
    </row>
    <row r="256" spans="1:14" s="46" customFormat="1" x14ac:dyDescent="0.2">
      <c r="A256" s="47" t="s">
        <v>355</v>
      </c>
      <c r="B256" s="31">
        <f>B257+B258</f>
        <v>0</v>
      </c>
      <c r="C256" s="31">
        <f t="shared" ref="C256:M256" si="65">C257+C258</f>
        <v>0</v>
      </c>
      <c r="D256" s="31">
        <f t="shared" si="65"/>
        <v>0</v>
      </c>
      <c r="E256" s="31">
        <f t="shared" si="65"/>
        <v>0</v>
      </c>
      <c r="F256" s="31">
        <f t="shared" si="65"/>
        <v>0</v>
      </c>
      <c r="G256" s="31">
        <f t="shared" si="65"/>
        <v>0</v>
      </c>
      <c r="H256" s="31">
        <f t="shared" si="65"/>
        <v>0</v>
      </c>
      <c r="I256" s="31">
        <f t="shared" si="65"/>
        <v>0</v>
      </c>
      <c r="J256" s="31">
        <f t="shared" si="65"/>
        <v>0</v>
      </c>
      <c r="K256" s="31">
        <f t="shared" si="65"/>
        <v>0</v>
      </c>
      <c r="L256" s="31">
        <f t="shared" si="65"/>
        <v>0</v>
      </c>
      <c r="M256" s="31">
        <f t="shared" si="65"/>
        <v>0</v>
      </c>
      <c r="N256" s="31">
        <f t="shared" si="51"/>
        <v>0</v>
      </c>
    </row>
    <row r="257" spans="1:14" s="46" customFormat="1" x14ac:dyDescent="0.2">
      <c r="A257" s="43" t="s">
        <v>356</v>
      </c>
      <c r="B257" s="34">
        <v>0</v>
      </c>
      <c r="C257" s="34">
        <v>0</v>
      </c>
      <c r="D257" s="34">
        <v>0</v>
      </c>
      <c r="E257" s="34">
        <v>0</v>
      </c>
      <c r="F257" s="34">
        <v>0</v>
      </c>
      <c r="G257" s="34">
        <v>0</v>
      </c>
      <c r="H257" s="34">
        <v>0</v>
      </c>
      <c r="I257" s="34">
        <v>0</v>
      </c>
      <c r="J257" s="34">
        <v>0</v>
      </c>
      <c r="K257" s="34">
        <v>0</v>
      </c>
      <c r="L257" s="34">
        <v>0</v>
      </c>
      <c r="M257" s="34">
        <v>0</v>
      </c>
      <c r="N257" s="31">
        <f t="shared" si="51"/>
        <v>0</v>
      </c>
    </row>
    <row r="258" spans="1:14" s="46" customFormat="1" x14ac:dyDescent="0.2">
      <c r="A258" s="43" t="s">
        <v>357</v>
      </c>
      <c r="B258" s="34">
        <v>0</v>
      </c>
      <c r="C258" s="34">
        <v>0</v>
      </c>
      <c r="D258" s="34">
        <v>0</v>
      </c>
      <c r="E258" s="34">
        <v>0</v>
      </c>
      <c r="F258" s="34">
        <v>0</v>
      </c>
      <c r="G258" s="34">
        <v>0</v>
      </c>
      <c r="H258" s="34">
        <v>0</v>
      </c>
      <c r="I258" s="34">
        <v>0</v>
      </c>
      <c r="J258" s="34">
        <v>0</v>
      </c>
      <c r="K258" s="34">
        <v>0</v>
      </c>
      <c r="L258" s="34">
        <v>0</v>
      </c>
      <c r="M258" s="34">
        <v>0</v>
      </c>
      <c r="N258" s="31">
        <f t="shared" si="51"/>
        <v>0</v>
      </c>
    </row>
    <row r="259" spans="1:14" s="46" customFormat="1" x14ac:dyDescent="0.2">
      <c r="A259" s="47" t="s">
        <v>358</v>
      </c>
      <c r="B259" s="31">
        <f>B260+B261+B262</f>
        <v>0</v>
      </c>
      <c r="C259" s="31">
        <f t="shared" ref="C259:M259" si="66">C260+C261+C262</f>
        <v>0</v>
      </c>
      <c r="D259" s="31">
        <f t="shared" si="66"/>
        <v>0</v>
      </c>
      <c r="E259" s="31">
        <f t="shared" si="66"/>
        <v>0</v>
      </c>
      <c r="F259" s="31">
        <f t="shared" si="66"/>
        <v>0</v>
      </c>
      <c r="G259" s="31">
        <f t="shared" si="66"/>
        <v>0</v>
      </c>
      <c r="H259" s="31">
        <f t="shared" si="66"/>
        <v>0</v>
      </c>
      <c r="I259" s="31">
        <f t="shared" si="66"/>
        <v>0</v>
      </c>
      <c r="J259" s="31">
        <f t="shared" si="66"/>
        <v>0</v>
      </c>
      <c r="K259" s="31">
        <f t="shared" si="66"/>
        <v>0</v>
      </c>
      <c r="L259" s="31">
        <f t="shared" si="66"/>
        <v>0</v>
      </c>
      <c r="M259" s="31">
        <f t="shared" si="66"/>
        <v>0</v>
      </c>
      <c r="N259" s="31">
        <f t="shared" si="51"/>
        <v>0</v>
      </c>
    </row>
    <row r="260" spans="1:14" s="46" customFormat="1" x14ac:dyDescent="0.2">
      <c r="A260" s="43" t="s">
        <v>359</v>
      </c>
      <c r="B260" s="34">
        <v>0</v>
      </c>
      <c r="C260" s="34">
        <v>0</v>
      </c>
      <c r="D260" s="34">
        <v>0</v>
      </c>
      <c r="E260" s="34">
        <v>0</v>
      </c>
      <c r="F260" s="34">
        <v>0</v>
      </c>
      <c r="G260" s="34">
        <v>0</v>
      </c>
      <c r="H260" s="34">
        <v>0</v>
      </c>
      <c r="I260" s="34">
        <v>0</v>
      </c>
      <c r="J260" s="34">
        <v>0</v>
      </c>
      <c r="K260" s="34">
        <v>0</v>
      </c>
      <c r="L260" s="34">
        <v>0</v>
      </c>
      <c r="M260" s="34">
        <v>0</v>
      </c>
      <c r="N260" s="31">
        <f t="shared" si="51"/>
        <v>0</v>
      </c>
    </row>
    <row r="261" spans="1:14" s="46" customFormat="1" x14ac:dyDescent="0.2">
      <c r="A261" s="43" t="s">
        <v>360</v>
      </c>
      <c r="B261" s="34">
        <v>0</v>
      </c>
      <c r="C261" s="34">
        <v>0</v>
      </c>
      <c r="D261" s="34">
        <v>0</v>
      </c>
      <c r="E261" s="34">
        <v>0</v>
      </c>
      <c r="F261" s="34">
        <v>0</v>
      </c>
      <c r="G261" s="34">
        <v>0</v>
      </c>
      <c r="H261" s="34">
        <v>0</v>
      </c>
      <c r="I261" s="34">
        <v>0</v>
      </c>
      <c r="J261" s="34">
        <v>0</v>
      </c>
      <c r="K261" s="34">
        <v>0</v>
      </c>
      <c r="L261" s="34">
        <v>0</v>
      </c>
      <c r="M261" s="34">
        <v>0</v>
      </c>
      <c r="N261" s="31">
        <f t="shared" si="51"/>
        <v>0</v>
      </c>
    </row>
    <row r="262" spans="1:14" s="46" customFormat="1" x14ac:dyDescent="0.2">
      <c r="A262" s="47" t="s">
        <v>361</v>
      </c>
      <c r="B262" s="31">
        <f>B263+B264</f>
        <v>0</v>
      </c>
      <c r="C262" s="31">
        <f t="shared" ref="C262:M262" si="67">C263+C264</f>
        <v>0</v>
      </c>
      <c r="D262" s="31">
        <f t="shared" si="67"/>
        <v>0</v>
      </c>
      <c r="E262" s="31">
        <f t="shared" si="67"/>
        <v>0</v>
      </c>
      <c r="F262" s="31">
        <f t="shared" si="67"/>
        <v>0</v>
      </c>
      <c r="G262" s="31">
        <f t="shared" si="67"/>
        <v>0</v>
      </c>
      <c r="H262" s="31">
        <f t="shared" si="67"/>
        <v>0</v>
      </c>
      <c r="I262" s="31">
        <f t="shared" si="67"/>
        <v>0</v>
      </c>
      <c r="J262" s="31">
        <f t="shared" si="67"/>
        <v>0</v>
      </c>
      <c r="K262" s="31">
        <f t="shared" si="67"/>
        <v>0</v>
      </c>
      <c r="L262" s="31">
        <f t="shared" si="67"/>
        <v>0</v>
      </c>
      <c r="M262" s="31">
        <f t="shared" si="67"/>
        <v>0</v>
      </c>
      <c r="N262" s="31">
        <f t="shared" si="51"/>
        <v>0</v>
      </c>
    </row>
    <row r="263" spans="1:14" s="46" customFormat="1" x14ac:dyDescent="0.2">
      <c r="A263" s="43" t="s">
        <v>362</v>
      </c>
      <c r="B263" s="34">
        <v>0</v>
      </c>
      <c r="C263" s="34">
        <v>0</v>
      </c>
      <c r="D263" s="34">
        <v>0</v>
      </c>
      <c r="E263" s="34">
        <v>0</v>
      </c>
      <c r="F263" s="34">
        <v>0</v>
      </c>
      <c r="G263" s="34">
        <v>0</v>
      </c>
      <c r="H263" s="34">
        <v>0</v>
      </c>
      <c r="I263" s="34">
        <v>0</v>
      </c>
      <c r="J263" s="34">
        <v>0</v>
      </c>
      <c r="K263" s="34">
        <v>0</v>
      </c>
      <c r="L263" s="34">
        <v>0</v>
      </c>
      <c r="M263" s="34">
        <v>0</v>
      </c>
      <c r="N263" s="31">
        <f t="shared" si="51"/>
        <v>0</v>
      </c>
    </row>
    <row r="264" spans="1:14" s="46" customFormat="1" x14ac:dyDescent="0.2">
      <c r="A264" s="43" t="s">
        <v>363</v>
      </c>
      <c r="B264" s="34">
        <v>0</v>
      </c>
      <c r="C264" s="34">
        <v>0</v>
      </c>
      <c r="D264" s="34">
        <v>0</v>
      </c>
      <c r="E264" s="34">
        <v>0</v>
      </c>
      <c r="F264" s="34">
        <v>0</v>
      </c>
      <c r="G264" s="34">
        <v>0</v>
      </c>
      <c r="H264" s="34">
        <v>0</v>
      </c>
      <c r="I264" s="34">
        <v>0</v>
      </c>
      <c r="J264" s="34">
        <v>0</v>
      </c>
      <c r="K264" s="34">
        <v>0</v>
      </c>
      <c r="L264" s="34">
        <v>0</v>
      </c>
      <c r="M264" s="34">
        <v>0</v>
      </c>
      <c r="N264" s="31">
        <f t="shared" si="51"/>
        <v>0</v>
      </c>
    </row>
    <row r="265" spans="1:14" s="46" customFormat="1" x14ac:dyDescent="0.2">
      <c r="A265" s="47" t="s">
        <v>364</v>
      </c>
      <c r="B265" s="31">
        <f>SUM(B266:B274)</f>
        <v>0</v>
      </c>
      <c r="C265" s="31">
        <f t="shared" ref="C265:M265" si="68">SUM(C266:C274)</f>
        <v>0</v>
      </c>
      <c r="D265" s="31">
        <f t="shared" si="68"/>
        <v>0</v>
      </c>
      <c r="E265" s="31">
        <f t="shared" si="68"/>
        <v>0</v>
      </c>
      <c r="F265" s="31">
        <f t="shared" si="68"/>
        <v>0</v>
      </c>
      <c r="G265" s="31">
        <f t="shared" si="68"/>
        <v>0</v>
      </c>
      <c r="H265" s="31">
        <f t="shared" si="68"/>
        <v>3</v>
      </c>
      <c r="I265" s="31">
        <f t="shared" si="68"/>
        <v>14</v>
      </c>
      <c r="J265" s="31">
        <f t="shared" si="68"/>
        <v>9</v>
      </c>
      <c r="K265" s="31">
        <f t="shared" si="68"/>
        <v>1</v>
      </c>
      <c r="L265" s="31">
        <f t="shared" si="68"/>
        <v>2</v>
      </c>
      <c r="M265" s="31">
        <f t="shared" si="68"/>
        <v>0</v>
      </c>
      <c r="N265" s="31">
        <f t="shared" si="51"/>
        <v>29</v>
      </c>
    </row>
    <row r="266" spans="1:14" s="46" customFormat="1" x14ac:dyDescent="0.2">
      <c r="A266" s="43" t="s">
        <v>365</v>
      </c>
      <c r="B266" s="34">
        <v>0</v>
      </c>
      <c r="C266" s="34">
        <v>0</v>
      </c>
      <c r="D266" s="34">
        <v>0</v>
      </c>
      <c r="E266" s="34">
        <v>0</v>
      </c>
      <c r="F266" s="34">
        <v>0</v>
      </c>
      <c r="G266" s="34">
        <v>0</v>
      </c>
      <c r="H266" s="34">
        <v>0</v>
      </c>
      <c r="I266" s="34">
        <v>7</v>
      </c>
      <c r="J266" s="34">
        <v>0</v>
      </c>
      <c r="K266" s="34">
        <v>0</v>
      </c>
      <c r="L266" s="34">
        <v>1</v>
      </c>
      <c r="M266" s="34">
        <v>0</v>
      </c>
      <c r="N266" s="31">
        <f t="shared" si="51"/>
        <v>8</v>
      </c>
    </row>
    <row r="267" spans="1:14" s="46" customFormat="1" x14ac:dyDescent="0.2">
      <c r="A267" s="43" t="s">
        <v>366</v>
      </c>
      <c r="B267" s="34">
        <v>0</v>
      </c>
      <c r="C267" s="34">
        <v>0</v>
      </c>
      <c r="D267" s="34">
        <v>0</v>
      </c>
      <c r="E267" s="34">
        <v>0</v>
      </c>
      <c r="F267" s="34">
        <v>0</v>
      </c>
      <c r="G267" s="34">
        <v>0</v>
      </c>
      <c r="H267" s="34">
        <v>1</v>
      </c>
      <c r="I267" s="34">
        <v>2</v>
      </c>
      <c r="J267" s="34">
        <v>7</v>
      </c>
      <c r="K267" s="34">
        <v>0</v>
      </c>
      <c r="L267" s="34">
        <v>1</v>
      </c>
      <c r="M267" s="34">
        <v>0</v>
      </c>
      <c r="N267" s="31">
        <f t="shared" si="51"/>
        <v>11</v>
      </c>
    </row>
    <row r="268" spans="1:14" s="46" customFormat="1" x14ac:dyDescent="0.2">
      <c r="A268" s="43" t="s">
        <v>367</v>
      </c>
      <c r="B268" s="34">
        <v>0</v>
      </c>
      <c r="C268" s="34">
        <v>0</v>
      </c>
      <c r="D268" s="34">
        <v>0</v>
      </c>
      <c r="E268" s="34">
        <v>0</v>
      </c>
      <c r="F268" s="34">
        <v>0</v>
      </c>
      <c r="G268" s="34">
        <v>0</v>
      </c>
      <c r="H268" s="34">
        <v>1</v>
      </c>
      <c r="I268" s="34">
        <v>0</v>
      </c>
      <c r="J268" s="34">
        <v>0</v>
      </c>
      <c r="K268" s="34">
        <v>0</v>
      </c>
      <c r="L268" s="34">
        <v>0</v>
      </c>
      <c r="M268" s="34">
        <v>0</v>
      </c>
      <c r="N268" s="31">
        <f t="shared" si="51"/>
        <v>1</v>
      </c>
    </row>
    <row r="269" spans="1:14" s="46" customFormat="1" x14ac:dyDescent="0.2">
      <c r="A269" s="43" t="s">
        <v>368</v>
      </c>
      <c r="B269" s="34">
        <v>0</v>
      </c>
      <c r="C269" s="34">
        <v>0</v>
      </c>
      <c r="D269" s="34">
        <v>0</v>
      </c>
      <c r="E269" s="34">
        <v>0</v>
      </c>
      <c r="F269" s="34">
        <v>0</v>
      </c>
      <c r="G269" s="34">
        <v>0</v>
      </c>
      <c r="H269" s="34">
        <v>1</v>
      </c>
      <c r="I269" s="34">
        <v>0</v>
      </c>
      <c r="J269" s="34">
        <v>0</v>
      </c>
      <c r="K269" s="34">
        <v>0</v>
      </c>
      <c r="L269" s="34">
        <v>0</v>
      </c>
      <c r="M269" s="34">
        <v>0</v>
      </c>
      <c r="N269" s="31">
        <f t="shared" si="51"/>
        <v>1</v>
      </c>
    </row>
    <row r="270" spans="1:14" s="46" customFormat="1" x14ac:dyDescent="0.2">
      <c r="A270" s="43" t="s">
        <v>369</v>
      </c>
      <c r="B270" s="34">
        <v>0</v>
      </c>
      <c r="C270" s="34">
        <v>0</v>
      </c>
      <c r="D270" s="34">
        <v>0</v>
      </c>
      <c r="E270" s="34">
        <v>0</v>
      </c>
      <c r="F270" s="34">
        <v>0</v>
      </c>
      <c r="G270" s="34">
        <v>0</v>
      </c>
      <c r="H270" s="34">
        <v>0</v>
      </c>
      <c r="I270" s="34">
        <v>0</v>
      </c>
      <c r="J270" s="34">
        <v>0</v>
      </c>
      <c r="K270" s="34">
        <v>0</v>
      </c>
      <c r="L270" s="34">
        <v>0</v>
      </c>
      <c r="M270" s="34">
        <v>0</v>
      </c>
      <c r="N270" s="31">
        <f t="shared" si="51"/>
        <v>0</v>
      </c>
    </row>
    <row r="271" spans="1:14" s="46" customFormat="1" x14ac:dyDescent="0.2">
      <c r="A271" s="43" t="s">
        <v>370</v>
      </c>
      <c r="B271" s="34">
        <v>0</v>
      </c>
      <c r="C271" s="34">
        <v>0</v>
      </c>
      <c r="D271" s="34">
        <v>0</v>
      </c>
      <c r="E271" s="34">
        <v>0</v>
      </c>
      <c r="F271" s="34">
        <v>0</v>
      </c>
      <c r="G271" s="34">
        <v>0</v>
      </c>
      <c r="H271" s="34">
        <v>0</v>
      </c>
      <c r="I271" s="34">
        <v>0</v>
      </c>
      <c r="J271" s="34">
        <v>0</v>
      </c>
      <c r="K271" s="34">
        <v>0</v>
      </c>
      <c r="L271" s="34">
        <v>0</v>
      </c>
      <c r="M271" s="34">
        <v>0</v>
      </c>
      <c r="N271" s="31">
        <f t="shared" si="51"/>
        <v>0</v>
      </c>
    </row>
    <row r="272" spans="1:14" s="46" customFormat="1" x14ac:dyDescent="0.2">
      <c r="A272" s="43" t="s">
        <v>371</v>
      </c>
      <c r="B272" s="34">
        <v>0</v>
      </c>
      <c r="C272" s="34">
        <v>0</v>
      </c>
      <c r="D272" s="34">
        <v>0</v>
      </c>
      <c r="E272" s="34">
        <v>0</v>
      </c>
      <c r="F272" s="34">
        <v>0</v>
      </c>
      <c r="G272" s="34">
        <v>0</v>
      </c>
      <c r="H272" s="34">
        <v>0</v>
      </c>
      <c r="I272" s="34">
        <v>0</v>
      </c>
      <c r="J272" s="34">
        <v>0</v>
      </c>
      <c r="K272" s="34">
        <v>0</v>
      </c>
      <c r="L272" s="34">
        <v>0</v>
      </c>
      <c r="M272" s="34">
        <v>0</v>
      </c>
      <c r="N272" s="31">
        <f t="shared" ref="N272:N338" si="69">SUM(B272:M272)</f>
        <v>0</v>
      </c>
    </row>
    <row r="273" spans="1:14" s="46" customFormat="1" x14ac:dyDescent="0.2">
      <c r="A273" s="43" t="s">
        <v>372</v>
      </c>
      <c r="B273" s="34">
        <v>0</v>
      </c>
      <c r="C273" s="34">
        <v>0</v>
      </c>
      <c r="D273" s="34">
        <v>0</v>
      </c>
      <c r="E273" s="34">
        <v>0</v>
      </c>
      <c r="F273" s="34">
        <v>0</v>
      </c>
      <c r="G273" s="34">
        <v>0</v>
      </c>
      <c r="H273" s="34">
        <v>0</v>
      </c>
      <c r="I273" s="34">
        <v>0</v>
      </c>
      <c r="J273" s="34">
        <v>0</v>
      </c>
      <c r="K273" s="34">
        <v>0</v>
      </c>
      <c r="L273" s="34">
        <v>0</v>
      </c>
      <c r="M273" s="34">
        <v>0</v>
      </c>
      <c r="N273" s="31">
        <f t="shared" si="69"/>
        <v>0</v>
      </c>
    </row>
    <row r="274" spans="1:14" s="46" customFormat="1" x14ac:dyDescent="0.2">
      <c r="A274" s="43" t="s">
        <v>373</v>
      </c>
      <c r="B274" s="34">
        <v>0</v>
      </c>
      <c r="C274" s="34">
        <v>0</v>
      </c>
      <c r="D274" s="34">
        <v>0</v>
      </c>
      <c r="E274" s="34">
        <v>0</v>
      </c>
      <c r="F274" s="34">
        <v>0</v>
      </c>
      <c r="G274" s="34">
        <v>0</v>
      </c>
      <c r="H274" s="34">
        <v>0</v>
      </c>
      <c r="I274" s="34">
        <v>5</v>
      </c>
      <c r="J274" s="34">
        <v>2</v>
      </c>
      <c r="K274" s="34">
        <v>1</v>
      </c>
      <c r="L274" s="34">
        <v>0</v>
      </c>
      <c r="M274" s="34">
        <v>0</v>
      </c>
      <c r="N274" s="31">
        <f t="shared" si="69"/>
        <v>8</v>
      </c>
    </row>
    <row r="275" spans="1:14" s="46" customFormat="1" x14ac:dyDescent="0.2">
      <c r="A275" s="47" t="s">
        <v>135</v>
      </c>
      <c r="B275" s="31">
        <f>B276+B282+B283+B284+B285</f>
        <v>2</v>
      </c>
      <c r="C275" s="31">
        <f t="shared" ref="C275:M275" si="70">C276+C282+C283+C284+C285</f>
        <v>0</v>
      </c>
      <c r="D275" s="31">
        <f t="shared" si="70"/>
        <v>2</v>
      </c>
      <c r="E275" s="31">
        <f t="shared" si="70"/>
        <v>0</v>
      </c>
      <c r="F275" s="31">
        <f t="shared" si="70"/>
        <v>5</v>
      </c>
      <c r="G275" s="31">
        <f t="shared" si="70"/>
        <v>12</v>
      </c>
      <c r="H275" s="31">
        <f t="shared" si="70"/>
        <v>8</v>
      </c>
      <c r="I275" s="31">
        <f t="shared" si="70"/>
        <v>18</v>
      </c>
      <c r="J275" s="31">
        <f t="shared" si="70"/>
        <v>14</v>
      </c>
      <c r="K275" s="31">
        <f t="shared" si="70"/>
        <v>3</v>
      </c>
      <c r="L275" s="31">
        <f t="shared" si="70"/>
        <v>4</v>
      </c>
      <c r="M275" s="31">
        <f t="shared" si="70"/>
        <v>2</v>
      </c>
      <c r="N275" s="31">
        <f t="shared" si="69"/>
        <v>70</v>
      </c>
    </row>
    <row r="276" spans="1:14" s="46" customFormat="1" x14ac:dyDescent="0.2">
      <c r="A276" s="47" t="s">
        <v>374</v>
      </c>
      <c r="B276" s="31">
        <f>B277+B278+B279</f>
        <v>0</v>
      </c>
      <c r="C276" s="31">
        <f t="shared" ref="C276:M276" si="71">C277+C278+C279</f>
        <v>0</v>
      </c>
      <c r="D276" s="31">
        <f t="shared" si="71"/>
        <v>0</v>
      </c>
      <c r="E276" s="31">
        <f t="shared" si="71"/>
        <v>0</v>
      </c>
      <c r="F276" s="31">
        <f t="shared" si="71"/>
        <v>0</v>
      </c>
      <c r="G276" s="31">
        <f t="shared" si="71"/>
        <v>0</v>
      </c>
      <c r="H276" s="31">
        <f t="shared" si="71"/>
        <v>0</v>
      </c>
      <c r="I276" s="31">
        <f t="shared" si="71"/>
        <v>0</v>
      </c>
      <c r="J276" s="31">
        <f t="shared" si="71"/>
        <v>0</v>
      </c>
      <c r="K276" s="31">
        <f t="shared" si="71"/>
        <v>0</v>
      </c>
      <c r="L276" s="31">
        <f t="shared" si="71"/>
        <v>0</v>
      </c>
      <c r="M276" s="31">
        <f t="shared" si="71"/>
        <v>0</v>
      </c>
      <c r="N276" s="31">
        <f t="shared" si="69"/>
        <v>0</v>
      </c>
    </row>
    <row r="277" spans="1:14" s="46" customFormat="1" x14ac:dyDescent="0.2">
      <c r="A277" s="43" t="s">
        <v>375</v>
      </c>
      <c r="B277" s="34">
        <v>0</v>
      </c>
      <c r="C277" s="34">
        <v>0</v>
      </c>
      <c r="D277" s="34">
        <v>0</v>
      </c>
      <c r="E277" s="34">
        <v>0</v>
      </c>
      <c r="F277" s="34">
        <v>0</v>
      </c>
      <c r="G277" s="34">
        <v>0</v>
      </c>
      <c r="H277" s="34">
        <v>0</v>
      </c>
      <c r="I277" s="34">
        <v>0</v>
      </c>
      <c r="J277" s="34">
        <v>0</v>
      </c>
      <c r="K277" s="34">
        <v>0</v>
      </c>
      <c r="L277" s="34">
        <v>0</v>
      </c>
      <c r="M277" s="34">
        <v>0</v>
      </c>
      <c r="N277" s="31">
        <f t="shared" si="69"/>
        <v>0</v>
      </c>
    </row>
    <row r="278" spans="1:14" s="46" customFormat="1" x14ac:dyDescent="0.2">
      <c r="A278" s="43" t="s">
        <v>376</v>
      </c>
      <c r="B278" s="34">
        <v>0</v>
      </c>
      <c r="C278" s="34">
        <v>0</v>
      </c>
      <c r="D278" s="34">
        <v>0</v>
      </c>
      <c r="E278" s="34">
        <v>0</v>
      </c>
      <c r="F278" s="34">
        <v>0</v>
      </c>
      <c r="G278" s="34">
        <v>0</v>
      </c>
      <c r="H278" s="34">
        <v>0</v>
      </c>
      <c r="I278" s="34">
        <v>0</v>
      </c>
      <c r="J278" s="34">
        <v>0</v>
      </c>
      <c r="K278" s="34">
        <v>0</v>
      </c>
      <c r="L278" s="34">
        <v>0</v>
      </c>
      <c r="M278" s="34">
        <v>0</v>
      </c>
      <c r="N278" s="31">
        <f t="shared" si="69"/>
        <v>0</v>
      </c>
    </row>
    <row r="279" spans="1:14" s="46" customFormat="1" x14ac:dyDescent="0.2">
      <c r="A279" s="47" t="s">
        <v>377</v>
      </c>
      <c r="B279" s="31">
        <f t="shared" ref="B279:M279" si="72">+B280+B281</f>
        <v>0</v>
      </c>
      <c r="C279" s="31">
        <f t="shared" si="72"/>
        <v>0</v>
      </c>
      <c r="D279" s="31">
        <f t="shared" si="72"/>
        <v>0</v>
      </c>
      <c r="E279" s="31">
        <f t="shared" si="72"/>
        <v>0</v>
      </c>
      <c r="F279" s="31">
        <f t="shared" si="72"/>
        <v>0</v>
      </c>
      <c r="G279" s="31">
        <f t="shared" si="72"/>
        <v>0</v>
      </c>
      <c r="H279" s="31">
        <f t="shared" si="72"/>
        <v>0</v>
      </c>
      <c r="I279" s="31">
        <f t="shared" si="72"/>
        <v>0</v>
      </c>
      <c r="J279" s="31">
        <f t="shared" si="72"/>
        <v>0</v>
      </c>
      <c r="K279" s="31">
        <f t="shared" si="72"/>
        <v>0</v>
      </c>
      <c r="L279" s="31">
        <f t="shared" si="72"/>
        <v>0</v>
      </c>
      <c r="M279" s="31">
        <f t="shared" si="72"/>
        <v>0</v>
      </c>
      <c r="N279" s="31">
        <f t="shared" si="69"/>
        <v>0</v>
      </c>
    </row>
    <row r="280" spans="1:14" s="46" customFormat="1" x14ac:dyDescent="0.2">
      <c r="A280" s="43" t="s">
        <v>378</v>
      </c>
      <c r="B280" s="34">
        <v>0</v>
      </c>
      <c r="C280" s="34">
        <v>0</v>
      </c>
      <c r="D280" s="34">
        <v>0</v>
      </c>
      <c r="E280" s="34">
        <v>0</v>
      </c>
      <c r="F280" s="34">
        <v>0</v>
      </c>
      <c r="G280" s="34">
        <v>0</v>
      </c>
      <c r="H280" s="34">
        <v>0</v>
      </c>
      <c r="I280" s="34">
        <v>0</v>
      </c>
      <c r="J280" s="34">
        <v>0</v>
      </c>
      <c r="K280" s="34">
        <v>0</v>
      </c>
      <c r="L280" s="34">
        <v>0</v>
      </c>
      <c r="M280" s="34">
        <v>0</v>
      </c>
      <c r="N280" s="31">
        <f t="shared" si="69"/>
        <v>0</v>
      </c>
    </row>
    <row r="281" spans="1:14" s="46" customFormat="1" x14ac:dyDescent="0.2">
      <c r="A281" s="43" t="s">
        <v>379</v>
      </c>
      <c r="B281" s="34">
        <v>0</v>
      </c>
      <c r="C281" s="34">
        <v>0</v>
      </c>
      <c r="D281" s="34">
        <v>0</v>
      </c>
      <c r="E281" s="34">
        <v>0</v>
      </c>
      <c r="F281" s="34">
        <v>0</v>
      </c>
      <c r="G281" s="34">
        <v>0</v>
      </c>
      <c r="H281" s="34">
        <v>0</v>
      </c>
      <c r="I281" s="34">
        <v>0</v>
      </c>
      <c r="J281" s="34">
        <v>0</v>
      </c>
      <c r="K281" s="34">
        <v>0</v>
      </c>
      <c r="L281" s="34">
        <v>0</v>
      </c>
      <c r="M281" s="34">
        <v>0</v>
      </c>
      <c r="N281" s="31">
        <f t="shared" si="69"/>
        <v>0</v>
      </c>
    </row>
    <row r="282" spans="1:14" s="46" customFormat="1" x14ac:dyDescent="0.2">
      <c r="A282" s="43" t="s">
        <v>380</v>
      </c>
      <c r="B282" s="34">
        <v>0</v>
      </c>
      <c r="C282" s="34">
        <v>0</v>
      </c>
      <c r="D282" s="34">
        <v>0</v>
      </c>
      <c r="E282" s="34">
        <v>0</v>
      </c>
      <c r="F282" s="34">
        <v>0</v>
      </c>
      <c r="G282" s="34">
        <v>0</v>
      </c>
      <c r="H282" s="34">
        <v>0</v>
      </c>
      <c r="I282" s="34">
        <v>0</v>
      </c>
      <c r="J282" s="34">
        <v>0</v>
      </c>
      <c r="K282" s="34">
        <v>0</v>
      </c>
      <c r="L282" s="34">
        <v>0</v>
      </c>
      <c r="M282" s="34">
        <v>0</v>
      </c>
      <c r="N282" s="31">
        <f t="shared" si="69"/>
        <v>0</v>
      </c>
    </row>
    <row r="283" spans="1:14" s="46" customFormat="1" x14ac:dyDescent="0.2">
      <c r="A283" s="43" t="s">
        <v>381</v>
      </c>
      <c r="B283" s="34">
        <v>2</v>
      </c>
      <c r="C283" s="34">
        <v>0</v>
      </c>
      <c r="D283" s="34">
        <v>2</v>
      </c>
      <c r="E283" s="34">
        <v>0</v>
      </c>
      <c r="F283" s="34">
        <v>5</v>
      </c>
      <c r="G283" s="34">
        <v>5</v>
      </c>
      <c r="H283" s="34">
        <v>6</v>
      </c>
      <c r="I283" s="34">
        <v>18</v>
      </c>
      <c r="J283" s="34">
        <v>14</v>
      </c>
      <c r="K283" s="34">
        <v>3</v>
      </c>
      <c r="L283" s="34">
        <v>4</v>
      </c>
      <c r="M283" s="34">
        <v>1</v>
      </c>
      <c r="N283" s="31">
        <f t="shared" si="69"/>
        <v>60</v>
      </c>
    </row>
    <row r="284" spans="1:14" s="46" customFormat="1" x14ac:dyDescent="0.2">
      <c r="A284" s="43" t="s">
        <v>382</v>
      </c>
      <c r="B284" s="34">
        <v>0</v>
      </c>
      <c r="C284" s="34">
        <v>0</v>
      </c>
      <c r="D284" s="34">
        <v>0</v>
      </c>
      <c r="E284" s="34">
        <v>0</v>
      </c>
      <c r="F284" s="34">
        <v>0</v>
      </c>
      <c r="G284" s="34">
        <v>0</v>
      </c>
      <c r="H284" s="34">
        <v>2</v>
      </c>
      <c r="I284" s="34">
        <v>0</v>
      </c>
      <c r="J284" s="34">
        <v>0</v>
      </c>
      <c r="K284" s="34">
        <v>0</v>
      </c>
      <c r="L284" s="34">
        <v>0</v>
      </c>
      <c r="M284" s="34">
        <v>0</v>
      </c>
      <c r="N284" s="31">
        <f t="shared" si="69"/>
        <v>2</v>
      </c>
    </row>
    <row r="285" spans="1:14" s="46" customFormat="1" x14ac:dyDescent="0.2">
      <c r="A285" s="43" t="s">
        <v>383</v>
      </c>
      <c r="B285" s="34">
        <v>0</v>
      </c>
      <c r="C285" s="34">
        <v>0</v>
      </c>
      <c r="D285" s="34">
        <v>0</v>
      </c>
      <c r="E285" s="34">
        <v>0</v>
      </c>
      <c r="F285" s="34">
        <v>0</v>
      </c>
      <c r="G285" s="34">
        <v>7</v>
      </c>
      <c r="H285" s="34">
        <v>0</v>
      </c>
      <c r="I285" s="34">
        <v>0</v>
      </c>
      <c r="J285" s="34">
        <v>0</v>
      </c>
      <c r="K285" s="34">
        <v>0</v>
      </c>
      <c r="L285" s="34">
        <v>0</v>
      </c>
      <c r="M285" s="34">
        <v>1</v>
      </c>
      <c r="N285" s="31">
        <f t="shared" si="69"/>
        <v>8</v>
      </c>
    </row>
    <row r="286" spans="1:14" s="46" customFormat="1" x14ac:dyDescent="0.2">
      <c r="A286" s="47" t="s">
        <v>136</v>
      </c>
      <c r="B286" s="31">
        <f>B287+B293+B299</f>
        <v>0</v>
      </c>
      <c r="C286" s="31">
        <f t="shared" ref="C286:M286" si="73">C287+C293+C299</f>
        <v>0</v>
      </c>
      <c r="D286" s="31">
        <f t="shared" si="73"/>
        <v>0</v>
      </c>
      <c r="E286" s="31">
        <f t="shared" si="73"/>
        <v>0</v>
      </c>
      <c r="F286" s="31">
        <f t="shared" si="73"/>
        <v>0</v>
      </c>
      <c r="G286" s="31">
        <f t="shared" si="73"/>
        <v>0</v>
      </c>
      <c r="H286" s="31">
        <f t="shared" si="73"/>
        <v>1</v>
      </c>
      <c r="I286" s="31">
        <f t="shared" si="73"/>
        <v>0</v>
      </c>
      <c r="J286" s="31">
        <f t="shared" si="73"/>
        <v>0</v>
      </c>
      <c r="K286" s="31">
        <f t="shared" si="73"/>
        <v>0</v>
      </c>
      <c r="L286" s="31">
        <f t="shared" si="73"/>
        <v>0</v>
      </c>
      <c r="M286" s="31">
        <f t="shared" si="73"/>
        <v>0</v>
      </c>
      <c r="N286" s="31">
        <f t="shared" si="69"/>
        <v>1</v>
      </c>
    </row>
    <row r="287" spans="1:14" s="46" customFormat="1" x14ac:dyDescent="0.2">
      <c r="A287" s="47" t="s">
        <v>384</v>
      </c>
      <c r="B287" s="31">
        <f>SUM(B288:B290)</f>
        <v>0</v>
      </c>
      <c r="C287" s="31">
        <f t="shared" ref="C287:M287" si="74">SUM(C288:C290)</f>
        <v>0</v>
      </c>
      <c r="D287" s="31">
        <f t="shared" si="74"/>
        <v>0</v>
      </c>
      <c r="E287" s="31">
        <f t="shared" si="74"/>
        <v>0</v>
      </c>
      <c r="F287" s="31">
        <f t="shared" si="74"/>
        <v>0</v>
      </c>
      <c r="G287" s="31">
        <f t="shared" si="74"/>
        <v>0</v>
      </c>
      <c r="H287" s="31">
        <f t="shared" si="74"/>
        <v>0</v>
      </c>
      <c r="I287" s="31">
        <f t="shared" si="74"/>
        <v>0</v>
      </c>
      <c r="J287" s="31">
        <f t="shared" si="74"/>
        <v>0</v>
      </c>
      <c r="K287" s="31">
        <f t="shared" si="74"/>
        <v>0</v>
      </c>
      <c r="L287" s="31">
        <f t="shared" si="74"/>
        <v>0</v>
      </c>
      <c r="M287" s="31">
        <f t="shared" si="74"/>
        <v>0</v>
      </c>
      <c r="N287" s="31">
        <f t="shared" si="69"/>
        <v>0</v>
      </c>
    </row>
    <row r="288" spans="1:14" s="46" customFormat="1" x14ac:dyDescent="0.2">
      <c r="A288" s="43" t="s">
        <v>385</v>
      </c>
      <c r="B288" s="34">
        <v>0</v>
      </c>
      <c r="C288" s="34">
        <v>0</v>
      </c>
      <c r="D288" s="34">
        <v>0</v>
      </c>
      <c r="E288" s="34">
        <v>0</v>
      </c>
      <c r="F288" s="34">
        <v>0</v>
      </c>
      <c r="G288" s="34">
        <v>0</v>
      </c>
      <c r="H288" s="34">
        <v>0</v>
      </c>
      <c r="I288" s="34">
        <v>0</v>
      </c>
      <c r="J288" s="34">
        <v>0</v>
      </c>
      <c r="K288" s="34">
        <v>0</v>
      </c>
      <c r="L288" s="34">
        <v>0</v>
      </c>
      <c r="M288" s="34">
        <v>0</v>
      </c>
      <c r="N288" s="31">
        <f t="shared" si="69"/>
        <v>0</v>
      </c>
    </row>
    <row r="289" spans="1:14" s="46" customFormat="1" x14ac:dyDescent="0.2">
      <c r="A289" s="43" t="s">
        <v>386</v>
      </c>
      <c r="B289" s="34">
        <v>0</v>
      </c>
      <c r="C289" s="34">
        <v>0</v>
      </c>
      <c r="D289" s="34">
        <v>0</v>
      </c>
      <c r="E289" s="34">
        <v>0</v>
      </c>
      <c r="F289" s="34">
        <v>0</v>
      </c>
      <c r="G289" s="34">
        <v>0</v>
      </c>
      <c r="H289" s="34">
        <v>0</v>
      </c>
      <c r="I289" s="34">
        <v>0</v>
      </c>
      <c r="J289" s="34">
        <v>0</v>
      </c>
      <c r="K289" s="34">
        <v>0</v>
      </c>
      <c r="L289" s="34">
        <v>0</v>
      </c>
      <c r="M289" s="34">
        <v>0</v>
      </c>
      <c r="N289" s="31">
        <f t="shared" si="69"/>
        <v>0</v>
      </c>
    </row>
    <row r="290" spans="1:14" s="46" customFormat="1" x14ac:dyDescent="0.2">
      <c r="A290" s="47" t="s">
        <v>387</v>
      </c>
      <c r="B290" s="31">
        <f>B291+B292</f>
        <v>0</v>
      </c>
      <c r="C290" s="31">
        <f t="shared" ref="C290:M290" si="75">C291+C292</f>
        <v>0</v>
      </c>
      <c r="D290" s="31">
        <f t="shared" si="75"/>
        <v>0</v>
      </c>
      <c r="E290" s="31">
        <f t="shared" si="75"/>
        <v>0</v>
      </c>
      <c r="F290" s="31">
        <f t="shared" si="75"/>
        <v>0</v>
      </c>
      <c r="G290" s="31">
        <f t="shared" si="75"/>
        <v>0</v>
      </c>
      <c r="H290" s="31">
        <f t="shared" si="75"/>
        <v>0</v>
      </c>
      <c r="I290" s="31">
        <f t="shared" si="75"/>
        <v>0</v>
      </c>
      <c r="J290" s="31">
        <f t="shared" si="75"/>
        <v>0</v>
      </c>
      <c r="K290" s="31">
        <f t="shared" si="75"/>
        <v>0</v>
      </c>
      <c r="L290" s="31">
        <f t="shared" si="75"/>
        <v>0</v>
      </c>
      <c r="M290" s="31">
        <f t="shared" si="75"/>
        <v>0</v>
      </c>
      <c r="N290" s="31">
        <f t="shared" si="69"/>
        <v>0</v>
      </c>
    </row>
    <row r="291" spans="1:14" s="46" customFormat="1" x14ac:dyDescent="0.2">
      <c r="A291" s="43" t="s">
        <v>388</v>
      </c>
      <c r="B291" s="34">
        <v>0</v>
      </c>
      <c r="C291" s="34">
        <v>0</v>
      </c>
      <c r="D291" s="34">
        <v>0</v>
      </c>
      <c r="E291" s="34">
        <v>0</v>
      </c>
      <c r="F291" s="34">
        <v>0</v>
      </c>
      <c r="G291" s="34">
        <v>0</v>
      </c>
      <c r="H291" s="34">
        <v>0</v>
      </c>
      <c r="I291" s="34">
        <v>0</v>
      </c>
      <c r="J291" s="34">
        <v>0</v>
      </c>
      <c r="K291" s="34">
        <v>0</v>
      </c>
      <c r="L291" s="34">
        <v>0</v>
      </c>
      <c r="M291" s="34">
        <v>0</v>
      </c>
      <c r="N291" s="31">
        <f t="shared" si="69"/>
        <v>0</v>
      </c>
    </row>
    <row r="292" spans="1:14" s="46" customFormat="1" x14ac:dyDescent="0.2">
      <c r="A292" s="43" t="s">
        <v>389</v>
      </c>
      <c r="B292" s="34">
        <v>0</v>
      </c>
      <c r="C292" s="34">
        <v>0</v>
      </c>
      <c r="D292" s="34">
        <v>0</v>
      </c>
      <c r="E292" s="34">
        <v>0</v>
      </c>
      <c r="F292" s="34">
        <v>0</v>
      </c>
      <c r="G292" s="34">
        <v>0</v>
      </c>
      <c r="H292" s="34">
        <v>0</v>
      </c>
      <c r="I292" s="34">
        <v>0</v>
      </c>
      <c r="J292" s="34">
        <v>0</v>
      </c>
      <c r="K292" s="34">
        <v>0</v>
      </c>
      <c r="L292" s="34">
        <v>0</v>
      </c>
      <c r="M292" s="34">
        <v>0</v>
      </c>
      <c r="N292" s="31">
        <f t="shared" si="69"/>
        <v>0</v>
      </c>
    </row>
    <row r="293" spans="1:14" s="46" customFormat="1" x14ac:dyDescent="0.2">
      <c r="A293" s="47" t="s">
        <v>390</v>
      </c>
      <c r="B293" s="31">
        <f>SUM(B294:B296)</f>
        <v>0</v>
      </c>
      <c r="C293" s="31">
        <f t="shared" ref="C293:M293" si="76">SUM(C294:C296)</f>
        <v>0</v>
      </c>
      <c r="D293" s="31">
        <f t="shared" si="76"/>
        <v>0</v>
      </c>
      <c r="E293" s="31">
        <f t="shared" si="76"/>
        <v>0</v>
      </c>
      <c r="F293" s="31">
        <f t="shared" si="76"/>
        <v>0</v>
      </c>
      <c r="G293" s="31">
        <f t="shared" si="76"/>
        <v>0</v>
      </c>
      <c r="H293" s="31">
        <f t="shared" si="76"/>
        <v>0</v>
      </c>
      <c r="I293" s="31">
        <f t="shared" si="76"/>
        <v>0</v>
      </c>
      <c r="J293" s="31">
        <f t="shared" si="76"/>
        <v>0</v>
      </c>
      <c r="K293" s="31">
        <f t="shared" si="76"/>
        <v>0</v>
      </c>
      <c r="L293" s="31">
        <f t="shared" si="76"/>
        <v>0</v>
      </c>
      <c r="M293" s="31">
        <f t="shared" si="76"/>
        <v>0</v>
      </c>
      <c r="N293" s="31">
        <f t="shared" si="69"/>
        <v>0</v>
      </c>
    </row>
    <row r="294" spans="1:14" s="46" customFormat="1" x14ac:dyDescent="0.2">
      <c r="A294" s="43" t="s">
        <v>391</v>
      </c>
      <c r="B294" s="34">
        <v>0</v>
      </c>
      <c r="C294" s="34">
        <v>0</v>
      </c>
      <c r="D294" s="34">
        <v>0</v>
      </c>
      <c r="E294" s="34">
        <v>0</v>
      </c>
      <c r="F294" s="34">
        <v>0</v>
      </c>
      <c r="G294" s="34">
        <v>0</v>
      </c>
      <c r="H294" s="34">
        <v>0</v>
      </c>
      <c r="I294" s="34">
        <v>0</v>
      </c>
      <c r="J294" s="34">
        <v>0</v>
      </c>
      <c r="K294" s="34">
        <v>0</v>
      </c>
      <c r="L294" s="34">
        <v>0</v>
      </c>
      <c r="M294" s="34">
        <v>0</v>
      </c>
      <c r="N294" s="31">
        <f t="shared" si="69"/>
        <v>0</v>
      </c>
    </row>
    <row r="295" spans="1:14" s="46" customFormat="1" x14ac:dyDescent="0.2">
      <c r="A295" s="43" t="s">
        <v>392</v>
      </c>
      <c r="B295" s="34">
        <v>0</v>
      </c>
      <c r="C295" s="34">
        <v>0</v>
      </c>
      <c r="D295" s="34">
        <v>0</v>
      </c>
      <c r="E295" s="34">
        <v>0</v>
      </c>
      <c r="F295" s="34">
        <v>0</v>
      </c>
      <c r="G295" s="34">
        <v>0</v>
      </c>
      <c r="H295" s="34">
        <v>0</v>
      </c>
      <c r="I295" s="34">
        <v>0</v>
      </c>
      <c r="J295" s="34">
        <v>0</v>
      </c>
      <c r="K295" s="34">
        <v>0</v>
      </c>
      <c r="L295" s="34">
        <v>0</v>
      </c>
      <c r="M295" s="34">
        <v>0</v>
      </c>
      <c r="N295" s="31">
        <f t="shared" si="69"/>
        <v>0</v>
      </c>
    </row>
    <row r="296" spans="1:14" s="46" customFormat="1" x14ac:dyDescent="0.2">
      <c r="A296" s="47" t="s">
        <v>393</v>
      </c>
      <c r="B296" s="31">
        <f>B297+B298</f>
        <v>0</v>
      </c>
      <c r="C296" s="31">
        <f t="shared" ref="C296:M296" si="77">C297+C298</f>
        <v>0</v>
      </c>
      <c r="D296" s="31">
        <f t="shared" si="77"/>
        <v>0</v>
      </c>
      <c r="E296" s="31">
        <f t="shared" si="77"/>
        <v>0</v>
      </c>
      <c r="F296" s="31">
        <f t="shared" si="77"/>
        <v>0</v>
      </c>
      <c r="G296" s="31">
        <f t="shared" si="77"/>
        <v>0</v>
      </c>
      <c r="H296" s="31">
        <f t="shared" si="77"/>
        <v>0</v>
      </c>
      <c r="I296" s="31">
        <f t="shared" si="77"/>
        <v>0</v>
      </c>
      <c r="J296" s="31">
        <f t="shared" si="77"/>
        <v>0</v>
      </c>
      <c r="K296" s="31">
        <f t="shared" si="77"/>
        <v>0</v>
      </c>
      <c r="L296" s="31">
        <f t="shared" si="77"/>
        <v>0</v>
      </c>
      <c r="M296" s="31">
        <f t="shared" si="77"/>
        <v>0</v>
      </c>
      <c r="N296" s="31">
        <f t="shared" si="69"/>
        <v>0</v>
      </c>
    </row>
    <row r="297" spans="1:14" s="46" customFormat="1" x14ac:dyDescent="0.2">
      <c r="A297" s="43" t="s">
        <v>394</v>
      </c>
      <c r="B297" s="34">
        <v>0</v>
      </c>
      <c r="C297" s="34">
        <v>0</v>
      </c>
      <c r="D297" s="34">
        <v>0</v>
      </c>
      <c r="E297" s="34">
        <v>0</v>
      </c>
      <c r="F297" s="34">
        <v>0</v>
      </c>
      <c r="G297" s="34">
        <v>0</v>
      </c>
      <c r="H297" s="34">
        <v>0</v>
      </c>
      <c r="I297" s="34">
        <v>0</v>
      </c>
      <c r="J297" s="34">
        <v>0</v>
      </c>
      <c r="K297" s="34">
        <v>0</v>
      </c>
      <c r="L297" s="34">
        <v>0</v>
      </c>
      <c r="M297" s="34">
        <v>0</v>
      </c>
      <c r="N297" s="31">
        <f t="shared" si="69"/>
        <v>0</v>
      </c>
    </row>
    <row r="298" spans="1:14" s="46" customFormat="1" x14ac:dyDescent="0.2">
      <c r="A298" s="43" t="s">
        <v>395</v>
      </c>
      <c r="B298" s="34">
        <v>0</v>
      </c>
      <c r="C298" s="34">
        <v>0</v>
      </c>
      <c r="D298" s="34">
        <v>0</v>
      </c>
      <c r="E298" s="34">
        <v>0</v>
      </c>
      <c r="F298" s="34">
        <v>0</v>
      </c>
      <c r="G298" s="34">
        <v>0</v>
      </c>
      <c r="H298" s="34">
        <v>0</v>
      </c>
      <c r="I298" s="34">
        <v>0</v>
      </c>
      <c r="J298" s="34">
        <v>0</v>
      </c>
      <c r="K298" s="34">
        <v>0</v>
      </c>
      <c r="L298" s="34">
        <v>0</v>
      </c>
      <c r="M298" s="34">
        <v>0</v>
      </c>
      <c r="N298" s="31">
        <f t="shared" si="69"/>
        <v>0</v>
      </c>
    </row>
    <row r="299" spans="1:14" s="46" customFormat="1" x14ac:dyDescent="0.2">
      <c r="A299" s="47" t="s">
        <v>396</v>
      </c>
      <c r="B299" s="31">
        <f>SUM(B300:B308)</f>
        <v>0</v>
      </c>
      <c r="C299" s="31">
        <f t="shared" ref="C299:M299" si="78">SUM(C300:C308)</f>
        <v>0</v>
      </c>
      <c r="D299" s="31">
        <f t="shared" si="78"/>
        <v>0</v>
      </c>
      <c r="E299" s="31">
        <f t="shared" si="78"/>
        <v>0</v>
      </c>
      <c r="F299" s="31">
        <f t="shared" si="78"/>
        <v>0</v>
      </c>
      <c r="G299" s="31">
        <f t="shared" si="78"/>
        <v>0</v>
      </c>
      <c r="H299" s="31">
        <f t="shared" si="78"/>
        <v>1</v>
      </c>
      <c r="I299" s="31">
        <f t="shared" si="78"/>
        <v>0</v>
      </c>
      <c r="J299" s="31">
        <f t="shared" si="78"/>
        <v>0</v>
      </c>
      <c r="K299" s="31">
        <f t="shared" si="78"/>
        <v>0</v>
      </c>
      <c r="L299" s="31">
        <f t="shared" si="78"/>
        <v>0</v>
      </c>
      <c r="M299" s="31">
        <f t="shared" si="78"/>
        <v>0</v>
      </c>
      <c r="N299" s="31">
        <f t="shared" si="69"/>
        <v>1</v>
      </c>
    </row>
    <row r="300" spans="1:14" s="46" customFormat="1" x14ac:dyDescent="0.2">
      <c r="A300" s="43" t="s">
        <v>397</v>
      </c>
      <c r="B300" s="34">
        <v>0</v>
      </c>
      <c r="C300" s="34">
        <v>0</v>
      </c>
      <c r="D300" s="34">
        <v>0</v>
      </c>
      <c r="E300" s="34">
        <v>0</v>
      </c>
      <c r="F300" s="34">
        <v>0</v>
      </c>
      <c r="G300" s="34">
        <v>0</v>
      </c>
      <c r="H300" s="34">
        <v>0</v>
      </c>
      <c r="I300" s="34">
        <v>0</v>
      </c>
      <c r="J300" s="34">
        <v>0</v>
      </c>
      <c r="K300" s="34">
        <v>0</v>
      </c>
      <c r="L300" s="34">
        <v>0</v>
      </c>
      <c r="M300" s="34">
        <v>0</v>
      </c>
      <c r="N300" s="31">
        <f t="shared" si="69"/>
        <v>0</v>
      </c>
    </row>
    <row r="301" spans="1:14" s="46" customFormat="1" x14ac:dyDescent="0.2">
      <c r="A301" s="43" t="s">
        <v>398</v>
      </c>
      <c r="B301" s="34">
        <v>0</v>
      </c>
      <c r="C301" s="34">
        <v>0</v>
      </c>
      <c r="D301" s="34">
        <v>0</v>
      </c>
      <c r="E301" s="34">
        <v>0</v>
      </c>
      <c r="F301" s="34">
        <v>0</v>
      </c>
      <c r="G301" s="34">
        <v>0</v>
      </c>
      <c r="H301" s="34">
        <v>0</v>
      </c>
      <c r="I301" s="34">
        <v>0</v>
      </c>
      <c r="J301" s="34">
        <v>0</v>
      </c>
      <c r="K301" s="34">
        <v>0</v>
      </c>
      <c r="L301" s="34">
        <v>0</v>
      </c>
      <c r="M301" s="34">
        <v>0</v>
      </c>
      <c r="N301" s="31">
        <f t="shared" si="69"/>
        <v>0</v>
      </c>
    </row>
    <row r="302" spans="1:14" s="46" customFormat="1" x14ac:dyDescent="0.2">
      <c r="A302" s="43" t="s">
        <v>399</v>
      </c>
      <c r="B302" s="34">
        <v>0</v>
      </c>
      <c r="C302" s="34">
        <v>0</v>
      </c>
      <c r="D302" s="34">
        <v>0</v>
      </c>
      <c r="E302" s="34">
        <v>0</v>
      </c>
      <c r="F302" s="34">
        <v>0</v>
      </c>
      <c r="G302" s="34">
        <v>0</v>
      </c>
      <c r="H302" s="34">
        <v>0</v>
      </c>
      <c r="I302" s="34">
        <v>0</v>
      </c>
      <c r="J302" s="34">
        <v>0</v>
      </c>
      <c r="K302" s="34">
        <v>0</v>
      </c>
      <c r="L302" s="34">
        <v>0</v>
      </c>
      <c r="M302" s="34">
        <v>0</v>
      </c>
      <c r="N302" s="31">
        <f t="shared" si="69"/>
        <v>0</v>
      </c>
    </row>
    <row r="303" spans="1:14" s="46" customFormat="1" x14ac:dyDescent="0.2">
      <c r="A303" s="43" t="s">
        <v>400</v>
      </c>
      <c r="B303" s="34">
        <v>0</v>
      </c>
      <c r="C303" s="34">
        <v>0</v>
      </c>
      <c r="D303" s="34">
        <v>0</v>
      </c>
      <c r="E303" s="34">
        <v>0</v>
      </c>
      <c r="F303" s="34">
        <v>0</v>
      </c>
      <c r="G303" s="34">
        <v>0</v>
      </c>
      <c r="H303" s="34">
        <v>1</v>
      </c>
      <c r="I303" s="34">
        <v>0</v>
      </c>
      <c r="J303" s="34">
        <v>0</v>
      </c>
      <c r="K303" s="34">
        <v>0</v>
      </c>
      <c r="L303" s="34">
        <v>0</v>
      </c>
      <c r="M303" s="34">
        <v>0</v>
      </c>
      <c r="N303" s="31">
        <f t="shared" si="69"/>
        <v>1</v>
      </c>
    </row>
    <row r="304" spans="1:14" s="46" customFormat="1" x14ac:dyDescent="0.2">
      <c r="A304" s="43" t="s">
        <v>401</v>
      </c>
      <c r="B304" s="34">
        <v>0</v>
      </c>
      <c r="C304" s="34">
        <v>0</v>
      </c>
      <c r="D304" s="34">
        <v>0</v>
      </c>
      <c r="E304" s="34">
        <v>0</v>
      </c>
      <c r="F304" s="34">
        <v>0</v>
      </c>
      <c r="G304" s="34">
        <v>0</v>
      </c>
      <c r="H304" s="34">
        <v>0</v>
      </c>
      <c r="I304" s="34">
        <v>0</v>
      </c>
      <c r="J304" s="34">
        <v>0</v>
      </c>
      <c r="K304" s="34">
        <v>0</v>
      </c>
      <c r="L304" s="34">
        <v>0</v>
      </c>
      <c r="M304" s="34">
        <v>0</v>
      </c>
      <c r="N304" s="31">
        <f t="shared" si="69"/>
        <v>0</v>
      </c>
    </row>
    <row r="305" spans="1:14" s="46" customFormat="1" x14ac:dyDescent="0.2">
      <c r="A305" s="43" t="s">
        <v>402</v>
      </c>
      <c r="B305" s="34">
        <v>0</v>
      </c>
      <c r="C305" s="34">
        <v>0</v>
      </c>
      <c r="D305" s="34">
        <v>0</v>
      </c>
      <c r="E305" s="34">
        <v>0</v>
      </c>
      <c r="F305" s="34">
        <v>0</v>
      </c>
      <c r="G305" s="34">
        <v>0</v>
      </c>
      <c r="H305" s="34">
        <v>0</v>
      </c>
      <c r="I305" s="34">
        <v>0</v>
      </c>
      <c r="J305" s="34">
        <v>0</v>
      </c>
      <c r="K305" s="34">
        <v>0</v>
      </c>
      <c r="L305" s="34">
        <v>0</v>
      </c>
      <c r="M305" s="34">
        <v>0</v>
      </c>
      <c r="N305" s="31">
        <f t="shared" si="69"/>
        <v>0</v>
      </c>
    </row>
    <row r="306" spans="1:14" s="46" customFormat="1" x14ac:dyDescent="0.2">
      <c r="A306" s="43" t="s">
        <v>403</v>
      </c>
      <c r="B306" s="34">
        <v>0</v>
      </c>
      <c r="C306" s="34">
        <v>0</v>
      </c>
      <c r="D306" s="34">
        <v>0</v>
      </c>
      <c r="E306" s="34">
        <v>0</v>
      </c>
      <c r="F306" s="34">
        <v>0</v>
      </c>
      <c r="G306" s="34">
        <v>0</v>
      </c>
      <c r="H306" s="34">
        <v>0</v>
      </c>
      <c r="I306" s="34">
        <v>0</v>
      </c>
      <c r="J306" s="34">
        <v>0</v>
      </c>
      <c r="K306" s="34">
        <v>0</v>
      </c>
      <c r="L306" s="34">
        <v>0</v>
      </c>
      <c r="M306" s="34">
        <v>0</v>
      </c>
      <c r="N306" s="31">
        <f t="shared" si="69"/>
        <v>0</v>
      </c>
    </row>
    <row r="307" spans="1:14" s="46" customFormat="1" x14ac:dyDescent="0.2">
      <c r="A307" s="43" t="s">
        <v>404</v>
      </c>
      <c r="B307" s="34">
        <v>0</v>
      </c>
      <c r="C307" s="34">
        <v>0</v>
      </c>
      <c r="D307" s="34">
        <v>0</v>
      </c>
      <c r="E307" s="34">
        <v>0</v>
      </c>
      <c r="F307" s="34">
        <v>0</v>
      </c>
      <c r="G307" s="34">
        <v>0</v>
      </c>
      <c r="H307" s="34">
        <v>0</v>
      </c>
      <c r="I307" s="34">
        <v>0</v>
      </c>
      <c r="J307" s="34">
        <v>0</v>
      </c>
      <c r="K307" s="34">
        <v>0</v>
      </c>
      <c r="L307" s="34">
        <v>0</v>
      </c>
      <c r="M307" s="34">
        <v>0</v>
      </c>
      <c r="N307" s="31">
        <f t="shared" si="69"/>
        <v>0</v>
      </c>
    </row>
    <row r="308" spans="1:14" s="46" customFormat="1" x14ac:dyDescent="0.2">
      <c r="A308" s="43" t="s">
        <v>405</v>
      </c>
      <c r="B308" s="34">
        <v>0</v>
      </c>
      <c r="C308" s="34">
        <v>0</v>
      </c>
      <c r="D308" s="34">
        <v>0</v>
      </c>
      <c r="E308" s="34">
        <v>0</v>
      </c>
      <c r="F308" s="34">
        <v>0</v>
      </c>
      <c r="G308" s="34">
        <v>0</v>
      </c>
      <c r="H308" s="34">
        <v>0</v>
      </c>
      <c r="I308" s="34">
        <v>0</v>
      </c>
      <c r="J308" s="34">
        <v>0</v>
      </c>
      <c r="K308" s="34">
        <v>0</v>
      </c>
      <c r="L308" s="34">
        <v>0</v>
      </c>
      <c r="M308" s="34">
        <v>0</v>
      </c>
      <c r="N308" s="31">
        <f t="shared" si="69"/>
        <v>0</v>
      </c>
    </row>
    <row r="309" spans="1:14" s="46" customFormat="1" x14ac:dyDescent="0.2">
      <c r="A309" s="47" t="s">
        <v>406</v>
      </c>
      <c r="B309" s="31">
        <f>SUM(B310:B312)</f>
        <v>0</v>
      </c>
      <c r="C309" s="31">
        <f t="shared" ref="C309:M309" si="79">SUM(C310:C312)</f>
        <v>0</v>
      </c>
      <c r="D309" s="31">
        <f t="shared" si="79"/>
        <v>0</v>
      </c>
      <c r="E309" s="31">
        <f t="shared" si="79"/>
        <v>0</v>
      </c>
      <c r="F309" s="31">
        <f t="shared" si="79"/>
        <v>0</v>
      </c>
      <c r="G309" s="31">
        <f t="shared" si="79"/>
        <v>0</v>
      </c>
      <c r="H309" s="31">
        <f t="shared" si="79"/>
        <v>0</v>
      </c>
      <c r="I309" s="31">
        <f t="shared" si="79"/>
        <v>0</v>
      </c>
      <c r="J309" s="31">
        <f t="shared" si="79"/>
        <v>0</v>
      </c>
      <c r="K309" s="31">
        <f t="shared" si="79"/>
        <v>0</v>
      </c>
      <c r="L309" s="31">
        <f t="shared" si="79"/>
        <v>0</v>
      </c>
      <c r="M309" s="31">
        <f t="shared" si="79"/>
        <v>0</v>
      </c>
      <c r="N309" s="31">
        <f t="shared" si="69"/>
        <v>0</v>
      </c>
    </row>
    <row r="310" spans="1:14" s="46" customFormat="1" x14ac:dyDescent="0.2">
      <c r="A310" s="43" t="s">
        <v>407</v>
      </c>
      <c r="B310" s="34">
        <v>0</v>
      </c>
      <c r="C310" s="34">
        <v>0</v>
      </c>
      <c r="D310" s="34">
        <v>0</v>
      </c>
      <c r="E310" s="34">
        <v>0</v>
      </c>
      <c r="F310" s="34">
        <v>0</v>
      </c>
      <c r="G310" s="34">
        <v>0</v>
      </c>
      <c r="H310" s="34">
        <v>0</v>
      </c>
      <c r="I310" s="34">
        <v>0</v>
      </c>
      <c r="J310" s="34">
        <v>0</v>
      </c>
      <c r="K310" s="34">
        <v>0</v>
      </c>
      <c r="L310" s="34">
        <v>0</v>
      </c>
      <c r="M310" s="34">
        <v>0</v>
      </c>
      <c r="N310" s="31">
        <f t="shared" si="69"/>
        <v>0</v>
      </c>
    </row>
    <row r="311" spans="1:14" s="46" customFormat="1" x14ac:dyDescent="0.2">
      <c r="A311" s="43" t="s">
        <v>408</v>
      </c>
      <c r="B311" s="34">
        <v>0</v>
      </c>
      <c r="C311" s="34">
        <v>0</v>
      </c>
      <c r="D311" s="34">
        <v>0</v>
      </c>
      <c r="E311" s="34">
        <v>0</v>
      </c>
      <c r="F311" s="34">
        <v>0</v>
      </c>
      <c r="G311" s="34">
        <v>0</v>
      </c>
      <c r="H311" s="34">
        <v>0</v>
      </c>
      <c r="I311" s="34">
        <v>0</v>
      </c>
      <c r="J311" s="34">
        <v>0</v>
      </c>
      <c r="K311" s="34">
        <v>0</v>
      </c>
      <c r="L311" s="34">
        <v>0</v>
      </c>
      <c r="M311" s="34">
        <v>0</v>
      </c>
      <c r="N311" s="31">
        <f t="shared" si="69"/>
        <v>0</v>
      </c>
    </row>
    <row r="312" spans="1:14" s="46" customFormat="1" x14ac:dyDescent="0.2">
      <c r="A312" s="43" t="s">
        <v>409</v>
      </c>
      <c r="B312" s="34">
        <v>0</v>
      </c>
      <c r="C312" s="34">
        <v>0</v>
      </c>
      <c r="D312" s="34">
        <v>0</v>
      </c>
      <c r="E312" s="34">
        <v>0</v>
      </c>
      <c r="F312" s="34">
        <v>0</v>
      </c>
      <c r="G312" s="34">
        <v>0</v>
      </c>
      <c r="H312" s="34">
        <v>0</v>
      </c>
      <c r="I312" s="34">
        <v>0</v>
      </c>
      <c r="J312" s="34">
        <v>0</v>
      </c>
      <c r="K312" s="34">
        <v>0</v>
      </c>
      <c r="L312" s="34">
        <v>0</v>
      </c>
      <c r="M312" s="34">
        <v>0</v>
      </c>
      <c r="N312" s="31">
        <f t="shared" si="69"/>
        <v>0</v>
      </c>
    </row>
    <row r="313" spans="1:14" s="46" customFormat="1" x14ac:dyDescent="0.2">
      <c r="A313" s="43"/>
      <c r="B313" s="34"/>
      <c r="C313" s="34"/>
      <c r="D313" s="34"/>
      <c r="E313" s="34"/>
      <c r="F313" s="34"/>
      <c r="G313" s="34"/>
      <c r="H313" s="34"/>
      <c r="I313" s="34"/>
      <c r="J313" s="34"/>
      <c r="K313" s="34"/>
      <c r="L313" s="34"/>
      <c r="M313" s="34"/>
      <c r="N313" s="31"/>
    </row>
    <row r="314" spans="1:14" s="46" customFormat="1" x14ac:dyDescent="0.2">
      <c r="A314" s="47" t="s">
        <v>123</v>
      </c>
      <c r="B314" s="31">
        <f>B315+B318</f>
        <v>0</v>
      </c>
      <c r="C314" s="31">
        <f t="shared" ref="C314:M314" si="80">C315+C318</f>
        <v>0</v>
      </c>
      <c r="D314" s="31">
        <f t="shared" si="80"/>
        <v>0</v>
      </c>
      <c r="E314" s="31">
        <f t="shared" si="80"/>
        <v>0</v>
      </c>
      <c r="F314" s="31">
        <f t="shared" si="80"/>
        <v>0</v>
      </c>
      <c r="G314" s="31">
        <f t="shared" si="80"/>
        <v>0</v>
      </c>
      <c r="H314" s="31">
        <f t="shared" si="80"/>
        <v>0</v>
      </c>
      <c r="I314" s="31">
        <f t="shared" si="80"/>
        <v>0</v>
      </c>
      <c r="J314" s="31">
        <f t="shared" si="80"/>
        <v>0</v>
      </c>
      <c r="K314" s="31">
        <f t="shared" si="80"/>
        <v>0</v>
      </c>
      <c r="L314" s="31">
        <f t="shared" si="80"/>
        <v>0</v>
      </c>
      <c r="M314" s="31">
        <f t="shared" si="80"/>
        <v>0</v>
      </c>
      <c r="N314" s="31">
        <f t="shared" si="69"/>
        <v>0</v>
      </c>
    </row>
    <row r="315" spans="1:14" s="46" customFormat="1" x14ac:dyDescent="0.2">
      <c r="A315" s="47" t="s">
        <v>137</v>
      </c>
      <c r="B315" s="31">
        <f>B316+B317</f>
        <v>0</v>
      </c>
      <c r="C315" s="31">
        <f t="shared" ref="C315:M315" si="81">C316+C317</f>
        <v>0</v>
      </c>
      <c r="D315" s="31">
        <f t="shared" si="81"/>
        <v>0</v>
      </c>
      <c r="E315" s="31">
        <f t="shared" si="81"/>
        <v>0</v>
      </c>
      <c r="F315" s="31">
        <f t="shared" si="81"/>
        <v>0</v>
      </c>
      <c r="G315" s="31">
        <f t="shared" si="81"/>
        <v>0</v>
      </c>
      <c r="H315" s="31">
        <f t="shared" si="81"/>
        <v>0</v>
      </c>
      <c r="I315" s="31">
        <f t="shared" si="81"/>
        <v>0</v>
      </c>
      <c r="J315" s="31">
        <f t="shared" si="81"/>
        <v>0</v>
      </c>
      <c r="K315" s="31">
        <f t="shared" si="81"/>
        <v>0</v>
      </c>
      <c r="L315" s="31">
        <f t="shared" si="81"/>
        <v>0</v>
      </c>
      <c r="M315" s="31">
        <f t="shared" si="81"/>
        <v>0</v>
      </c>
      <c r="N315" s="31">
        <f t="shared" si="69"/>
        <v>0</v>
      </c>
    </row>
    <row r="316" spans="1:14" s="46" customFormat="1" x14ac:dyDescent="0.2">
      <c r="A316" s="43" t="s">
        <v>410</v>
      </c>
      <c r="B316" s="34">
        <v>0</v>
      </c>
      <c r="C316" s="34">
        <v>0</v>
      </c>
      <c r="D316" s="34">
        <v>0</v>
      </c>
      <c r="E316" s="34">
        <v>0</v>
      </c>
      <c r="F316" s="34">
        <v>0</v>
      </c>
      <c r="G316" s="34">
        <v>0</v>
      </c>
      <c r="H316" s="34">
        <v>0</v>
      </c>
      <c r="I316" s="34">
        <v>0</v>
      </c>
      <c r="J316" s="34">
        <v>0</v>
      </c>
      <c r="K316" s="34">
        <v>0</v>
      </c>
      <c r="L316" s="34">
        <v>0</v>
      </c>
      <c r="M316" s="34">
        <v>0</v>
      </c>
      <c r="N316" s="31">
        <f t="shared" si="69"/>
        <v>0</v>
      </c>
    </row>
    <row r="317" spans="1:14" s="46" customFormat="1" x14ac:dyDescent="0.2">
      <c r="A317" s="43" t="s">
        <v>411</v>
      </c>
      <c r="B317" s="34">
        <v>0</v>
      </c>
      <c r="C317" s="34">
        <v>0</v>
      </c>
      <c r="D317" s="34">
        <v>0</v>
      </c>
      <c r="E317" s="34">
        <v>0</v>
      </c>
      <c r="F317" s="34">
        <v>0</v>
      </c>
      <c r="G317" s="34">
        <v>0</v>
      </c>
      <c r="H317" s="34">
        <v>0</v>
      </c>
      <c r="I317" s="34">
        <v>0</v>
      </c>
      <c r="J317" s="34">
        <v>0</v>
      </c>
      <c r="K317" s="34">
        <v>0</v>
      </c>
      <c r="L317" s="34">
        <v>0</v>
      </c>
      <c r="M317" s="34">
        <v>0</v>
      </c>
      <c r="N317" s="31">
        <f t="shared" si="69"/>
        <v>0</v>
      </c>
    </row>
    <row r="318" spans="1:14" s="46" customFormat="1" x14ac:dyDescent="0.2">
      <c r="A318" s="47" t="s">
        <v>138</v>
      </c>
      <c r="B318" s="31">
        <f>B319+B320</f>
        <v>0</v>
      </c>
      <c r="C318" s="31">
        <f t="shared" ref="C318:M318" si="82">C319+C320</f>
        <v>0</v>
      </c>
      <c r="D318" s="31">
        <f t="shared" si="82"/>
        <v>0</v>
      </c>
      <c r="E318" s="31">
        <f t="shared" si="82"/>
        <v>0</v>
      </c>
      <c r="F318" s="31">
        <f t="shared" si="82"/>
        <v>0</v>
      </c>
      <c r="G318" s="31">
        <f t="shared" si="82"/>
        <v>0</v>
      </c>
      <c r="H318" s="31">
        <f t="shared" si="82"/>
        <v>0</v>
      </c>
      <c r="I318" s="31">
        <f t="shared" si="82"/>
        <v>0</v>
      </c>
      <c r="J318" s="31">
        <f t="shared" si="82"/>
        <v>0</v>
      </c>
      <c r="K318" s="31">
        <f t="shared" si="82"/>
        <v>0</v>
      </c>
      <c r="L318" s="31">
        <f t="shared" si="82"/>
        <v>0</v>
      </c>
      <c r="M318" s="31">
        <f t="shared" si="82"/>
        <v>0</v>
      </c>
      <c r="N318" s="31">
        <f t="shared" si="69"/>
        <v>0</v>
      </c>
    </row>
    <row r="319" spans="1:14" s="46" customFormat="1" x14ac:dyDescent="0.2">
      <c r="A319" s="43" t="s">
        <v>412</v>
      </c>
      <c r="B319" s="34">
        <v>0</v>
      </c>
      <c r="C319" s="34">
        <v>0</v>
      </c>
      <c r="D319" s="34">
        <v>0</v>
      </c>
      <c r="E319" s="34">
        <v>0</v>
      </c>
      <c r="F319" s="34">
        <v>0</v>
      </c>
      <c r="G319" s="34">
        <v>0</v>
      </c>
      <c r="H319" s="34">
        <v>0</v>
      </c>
      <c r="I319" s="34">
        <v>0</v>
      </c>
      <c r="J319" s="34">
        <v>0</v>
      </c>
      <c r="K319" s="34">
        <v>0</v>
      </c>
      <c r="L319" s="34">
        <v>0</v>
      </c>
      <c r="M319" s="34">
        <v>0</v>
      </c>
      <c r="N319" s="31">
        <f t="shared" si="69"/>
        <v>0</v>
      </c>
    </row>
    <row r="320" spans="1:14" s="46" customFormat="1" x14ac:dyDescent="0.2">
      <c r="A320" s="43" t="s">
        <v>413</v>
      </c>
      <c r="B320" s="34">
        <v>0</v>
      </c>
      <c r="C320" s="34">
        <v>0</v>
      </c>
      <c r="D320" s="34">
        <v>0</v>
      </c>
      <c r="E320" s="34">
        <v>0</v>
      </c>
      <c r="F320" s="34">
        <v>0</v>
      </c>
      <c r="G320" s="34">
        <v>0</v>
      </c>
      <c r="H320" s="34">
        <v>0</v>
      </c>
      <c r="I320" s="34">
        <v>0</v>
      </c>
      <c r="J320" s="34">
        <v>0</v>
      </c>
      <c r="K320" s="34">
        <v>0</v>
      </c>
      <c r="L320" s="34">
        <v>0</v>
      </c>
      <c r="M320" s="34">
        <v>0</v>
      </c>
      <c r="N320" s="31">
        <f t="shared" si="69"/>
        <v>0</v>
      </c>
    </row>
    <row r="321" spans="1:14" s="46" customFormat="1" x14ac:dyDescent="0.2">
      <c r="A321" s="43"/>
      <c r="B321" s="34"/>
      <c r="C321" s="34"/>
      <c r="D321" s="34"/>
      <c r="E321" s="34"/>
      <c r="F321" s="34"/>
      <c r="G321" s="34"/>
      <c r="H321" s="34"/>
      <c r="I321" s="34"/>
      <c r="J321" s="34"/>
      <c r="K321" s="34"/>
      <c r="L321" s="34"/>
      <c r="M321" s="34"/>
      <c r="N321" s="31"/>
    </row>
    <row r="322" spans="1:14" s="46" customFormat="1" x14ac:dyDescent="0.2">
      <c r="A322" s="47" t="s">
        <v>124</v>
      </c>
      <c r="B322" s="31">
        <f>B323+B334</f>
        <v>0</v>
      </c>
      <c r="C322" s="31">
        <f t="shared" ref="C322:M322" si="83">C323+C334</f>
        <v>0</v>
      </c>
      <c r="D322" s="31">
        <f t="shared" si="83"/>
        <v>0</v>
      </c>
      <c r="E322" s="31">
        <f t="shared" si="83"/>
        <v>0</v>
      </c>
      <c r="F322" s="31">
        <f t="shared" si="83"/>
        <v>0</v>
      </c>
      <c r="G322" s="31">
        <f t="shared" si="83"/>
        <v>0</v>
      </c>
      <c r="H322" s="31">
        <f t="shared" si="83"/>
        <v>0</v>
      </c>
      <c r="I322" s="31">
        <f t="shared" si="83"/>
        <v>0</v>
      </c>
      <c r="J322" s="31">
        <f t="shared" si="83"/>
        <v>0</v>
      </c>
      <c r="K322" s="31">
        <f t="shared" si="83"/>
        <v>0</v>
      </c>
      <c r="L322" s="31">
        <f t="shared" si="83"/>
        <v>0</v>
      </c>
      <c r="M322" s="31">
        <f t="shared" si="83"/>
        <v>0</v>
      </c>
      <c r="N322" s="31">
        <f t="shared" si="69"/>
        <v>0</v>
      </c>
    </row>
    <row r="323" spans="1:14" s="46" customFormat="1" x14ac:dyDescent="0.2">
      <c r="A323" s="47" t="s">
        <v>139</v>
      </c>
      <c r="B323" s="31">
        <f>B324+B325+B330</f>
        <v>0</v>
      </c>
      <c r="C323" s="31">
        <f t="shared" ref="C323:M323" si="84">C324+C325+C330</f>
        <v>0</v>
      </c>
      <c r="D323" s="31">
        <f t="shared" si="84"/>
        <v>0</v>
      </c>
      <c r="E323" s="31">
        <f t="shared" si="84"/>
        <v>0</v>
      </c>
      <c r="F323" s="31">
        <f t="shared" si="84"/>
        <v>0</v>
      </c>
      <c r="G323" s="31">
        <f t="shared" si="84"/>
        <v>0</v>
      </c>
      <c r="H323" s="31">
        <f t="shared" si="84"/>
        <v>0</v>
      </c>
      <c r="I323" s="31">
        <f t="shared" si="84"/>
        <v>0</v>
      </c>
      <c r="J323" s="31">
        <f t="shared" si="84"/>
        <v>0</v>
      </c>
      <c r="K323" s="31">
        <f t="shared" si="84"/>
        <v>0</v>
      </c>
      <c r="L323" s="31">
        <f t="shared" si="84"/>
        <v>0</v>
      </c>
      <c r="M323" s="31">
        <f t="shared" si="84"/>
        <v>0</v>
      </c>
      <c r="N323" s="31">
        <f t="shared" si="69"/>
        <v>0</v>
      </c>
    </row>
    <row r="324" spans="1:14" s="46" customFormat="1" x14ac:dyDescent="0.2">
      <c r="A324" s="43" t="s">
        <v>414</v>
      </c>
      <c r="B324" s="34">
        <v>0</v>
      </c>
      <c r="C324" s="34">
        <v>0</v>
      </c>
      <c r="D324" s="34">
        <v>0</v>
      </c>
      <c r="E324" s="34">
        <v>0</v>
      </c>
      <c r="F324" s="34">
        <v>0</v>
      </c>
      <c r="G324" s="34">
        <v>0</v>
      </c>
      <c r="H324" s="34">
        <v>0</v>
      </c>
      <c r="I324" s="34">
        <v>0</v>
      </c>
      <c r="J324" s="34">
        <v>0</v>
      </c>
      <c r="K324" s="34">
        <v>0</v>
      </c>
      <c r="L324" s="34">
        <v>0</v>
      </c>
      <c r="M324" s="34">
        <v>0</v>
      </c>
      <c r="N324" s="31">
        <f t="shared" si="69"/>
        <v>0</v>
      </c>
    </row>
    <row r="325" spans="1:14" s="46" customFormat="1" x14ac:dyDescent="0.2">
      <c r="A325" s="47" t="s">
        <v>415</v>
      </c>
      <c r="B325" s="31">
        <f>B326+B327</f>
        <v>0</v>
      </c>
      <c r="C325" s="31">
        <f t="shared" ref="C325:M325" si="85">C326+C327</f>
        <v>0</v>
      </c>
      <c r="D325" s="31">
        <f t="shared" si="85"/>
        <v>0</v>
      </c>
      <c r="E325" s="31">
        <f t="shared" si="85"/>
        <v>0</v>
      </c>
      <c r="F325" s="31">
        <f t="shared" si="85"/>
        <v>0</v>
      </c>
      <c r="G325" s="31">
        <f t="shared" si="85"/>
        <v>0</v>
      </c>
      <c r="H325" s="31">
        <f t="shared" si="85"/>
        <v>0</v>
      </c>
      <c r="I325" s="31">
        <f t="shared" si="85"/>
        <v>0</v>
      </c>
      <c r="J325" s="31">
        <f t="shared" si="85"/>
        <v>0</v>
      </c>
      <c r="K325" s="31">
        <f t="shared" si="85"/>
        <v>0</v>
      </c>
      <c r="L325" s="31">
        <f t="shared" si="85"/>
        <v>0</v>
      </c>
      <c r="M325" s="31">
        <f t="shared" si="85"/>
        <v>0</v>
      </c>
      <c r="N325" s="31">
        <f t="shared" si="69"/>
        <v>0</v>
      </c>
    </row>
    <row r="326" spans="1:14" s="46" customFormat="1" x14ac:dyDescent="0.2">
      <c r="A326" s="43" t="s">
        <v>416</v>
      </c>
      <c r="B326" s="34">
        <v>0</v>
      </c>
      <c r="C326" s="34">
        <v>0</v>
      </c>
      <c r="D326" s="34">
        <v>0</v>
      </c>
      <c r="E326" s="34">
        <v>0</v>
      </c>
      <c r="F326" s="34">
        <v>0</v>
      </c>
      <c r="G326" s="34">
        <v>0</v>
      </c>
      <c r="H326" s="34">
        <v>0</v>
      </c>
      <c r="I326" s="34">
        <v>0</v>
      </c>
      <c r="J326" s="34">
        <v>0</v>
      </c>
      <c r="K326" s="34">
        <v>0</v>
      </c>
      <c r="L326" s="34">
        <v>0</v>
      </c>
      <c r="M326" s="34">
        <v>0</v>
      </c>
      <c r="N326" s="31">
        <f t="shared" si="69"/>
        <v>0</v>
      </c>
    </row>
    <row r="327" spans="1:14" s="46" customFormat="1" x14ac:dyDescent="0.2">
      <c r="A327" s="43" t="s">
        <v>417</v>
      </c>
      <c r="B327" s="31">
        <f>B328+B329</f>
        <v>0</v>
      </c>
      <c r="C327" s="31">
        <f t="shared" ref="C327:M327" si="86">C328+C329</f>
        <v>0</v>
      </c>
      <c r="D327" s="31">
        <f t="shared" si="86"/>
        <v>0</v>
      </c>
      <c r="E327" s="31">
        <f t="shared" si="86"/>
        <v>0</v>
      </c>
      <c r="F327" s="31">
        <f t="shared" si="86"/>
        <v>0</v>
      </c>
      <c r="G327" s="31">
        <f t="shared" si="86"/>
        <v>0</v>
      </c>
      <c r="H327" s="31">
        <f t="shared" si="86"/>
        <v>0</v>
      </c>
      <c r="I327" s="31">
        <f t="shared" si="86"/>
        <v>0</v>
      </c>
      <c r="J327" s="31">
        <f t="shared" si="86"/>
        <v>0</v>
      </c>
      <c r="K327" s="31">
        <f t="shared" si="86"/>
        <v>0</v>
      </c>
      <c r="L327" s="31">
        <f t="shared" si="86"/>
        <v>0</v>
      </c>
      <c r="M327" s="31">
        <f t="shared" si="86"/>
        <v>0</v>
      </c>
      <c r="N327" s="31">
        <f t="shared" si="69"/>
        <v>0</v>
      </c>
    </row>
    <row r="328" spans="1:14" s="46" customFormat="1" x14ac:dyDescent="0.2">
      <c r="A328" s="43" t="s">
        <v>418</v>
      </c>
      <c r="B328" s="34">
        <v>0</v>
      </c>
      <c r="C328" s="34">
        <v>0</v>
      </c>
      <c r="D328" s="34">
        <v>0</v>
      </c>
      <c r="E328" s="34">
        <v>0</v>
      </c>
      <c r="F328" s="34">
        <v>0</v>
      </c>
      <c r="G328" s="34">
        <v>0</v>
      </c>
      <c r="H328" s="34">
        <v>0</v>
      </c>
      <c r="I328" s="34">
        <v>0</v>
      </c>
      <c r="J328" s="34">
        <v>0</v>
      </c>
      <c r="K328" s="34">
        <v>0</v>
      </c>
      <c r="L328" s="34">
        <v>0</v>
      </c>
      <c r="M328" s="34">
        <v>0</v>
      </c>
      <c r="N328" s="31">
        <f t="shared" si="69"/>
        <v>0</v>
      </c>
    </row>
    <row r="329" spans="1:14" s="46" customFormat="1" x14ac:dyDescent="0.2">
      <c r="A329" s="43" t="s">
        <v>419</v>
      </c>
      <c r="B329" s="34">
        <v>0</v>
      </c>
      <c r="C329" s="34">
        <v>0</v>
      </c>
      <c r="D329" s="34">
        <v>0</v>
      </c>
      <c r="E329" s="34">
        <v>0</v>
      </c>
      <c r="F329" s="34">
        <v>0</v>
      </c>
      <c r="G329" s="34">
        <v>0</v>
      </c>
      <c r="H329" s="34">
        <v>0</v>
      </c>
      <c r="I329" s="34">
        <v>0</v>
      </c>
      <c r="J329" s="34">
        <v>0</v>
      </c>
      <c r="K329" s="34">
        <v>0</v>
      </c>
      <c r="L329" s="34">
        <v>0</v>
      </c>
      <c r="M329" s="34">
        <v>0</v>
      </c>
      <c r="N329" s="31">
        <f t="shared" si="69"/>
        <v>0</v>
      </c>
    </row>
    <row r="330" spans="1:14" s="46" customFormat="1" x14ac:dyDescent="0.2">
      <c r="A330" s="47" t="s">
        <v>420</v>
      </c>
      <c r="B330" s="31">
        <f>B331+B332+B333</f>
        <v>0</v>
      </c>
      <c r="C330" s="31">
        <f t="shared" ref="C330:M330" si="87">C331+C332+C333</f>
        <v>0</v>
      </c>
      <c r="D330" s="31">
        <f t="shared" si="87"/>
        <v>0</v>
      </c>
      <c r="E330" s="31">
        <f t="shared" si="87"/>
        <v>0</v>
      </c>
      <c r="F330" s="31">
        <f t="shared" si="87"/>
        <v>0</v>
      </c>
      <c r="G330" s="31">
        <f t="shared" si="87"/>
        <v>0</v>
      </c>
      <c r="H330" s="31">
        <f t="shared" si="87"/>
        <v>0</v>
      </c>
      <c r="I330" s="31">
        <f t="shared" si="87"/>
        <v>0</v>
      </c>
      <c r="J330" s="31">
        <f t="shared" si="87"/>
        <v>0</v>
      </c>
      <c r="K330" s="31">
        <f t="shared" si="87"/>
        <v>0</v>
      </c>
      <c r="L330" s="31">
        <f t="shared" si="87"/>
        <v>0</v>
      </c>
      <c r="M330" s="31">
        <f t="shared" si="87"/>
        <v>0</v>
      </c>
      <c r="N330" s="31">
        <f t="shared" si="69"/>
        <v>0</v>
      </c>
    </row>
    <row r="331" spans="1:14" s="46" customFormat="1" x14ac:dyDescent="0.2">
      <c r="A331" s="43" t="s">
        <v>421</v>
      </c>
      <c r="B331" s="34">
        <v>0</v>
      </c>
      <c r="C331" s="34">
        <v>0</v>
      </c>
      <c r="D331" s="34">
        <v>0</v>
      </c>
      <c r="E331" s="34">
        <v>0</v>
      </c>
      <c r="F331" s="34">
        <v>0</v>
      </c>
      <c r="G331" s="34">
        <v>0</v>
      </c>
      <c r="H331" s="34">
        <v>0</v>
      </c>
      <c r="I331" s="34">
        <v>0</v>
      </c>
      <c r="J331" s="34">
        <v>0</v>
      </c>
      <c r="K331" s="34">
        <v>0</v>
      </c>
      <c r="L331" s="34">
        <v>0</v>
      </c>
      <c r="M331" s="34">
        <v>0</v>
      </c>
      <c r="N331" s="31">
        <f t="shared" si="69"/>
        <v>0</v>
      </c>
    </row>
    <row r="332" spans="1:14" s="46" customFormat="1" x14ac:dyDescent="0.2">
      <c r="A332" s="43" t="s">
        <v>422</v>
      </c>
      <c r="B332" s="34">
        <v>0</v>
      </c>
      <c r="C332" s="34">
        <v>0</v>
      </c>
      <c r="D332" s="34">
        <v>0</v>
      </c>
      <c r="E332" s="34">
        <v>0</v>
      </c>
      <c r="F332" s="34">
        <v>0</v>
      </c>
      <c r="G332" s="34">
        <v>0</v>
      </c>
      <c r="H332" s="34">
        <v>0</v>
      </c>
      <c r="I332" s="34">
        <v>0</v>
      </c>
      <c r="J332" s="34">
        <v>0</v>
      </c>
      <c r="K332" s="34">
        <v>0</v>
      </c>
      <c r="L332" s="34">
        <v>0</v>
      </c>
      <c r="M332" s="34">
        <v>0</v>
      </c>
      <c r="N332" s="31">
        <f t="shared" si="69"/>
        <v>0</v>
      </c>
    </row>
    <row r="333" spans="1:14" s="46" customFormat="1" x14ac:dyDescent="0.2">
      <c r="A333" s="43" t="s">
        <v>423</v>
      </c>
      <c r="B333" s="34">
        <v>0</v>
      </c>
      <c r="C333" s="34">
        <v>0</v>
      </c>
      <c r="D333" s="34">
        <v>0</v>
      </c>
      <c r="E333" s="34">
        <v>0</v>
      </c>
      <c r="F333" s="34">
        <v>0</v>
      </c>
      <c r="G333" s="34">
        <v>0</v>
      </c>
      <c r="H333" s="34">
        <v>0</v>
      </c>
      <c r="I333" s="34">
        <v>0</v>
      </c>
      <c r="J333" s="34">
        <v>0</v>
      </c>
      <c r="K333" s="34">
        <v>0</v>
      </c>
      <c r="L333" s="34">
        <v>0</v>
      </c>
      <c r="M333" s="34">
        <v>0</v>
      </c>
      <c r="N333" s="31">
        <f t="shared" si="69"/>
        <v>0</v>
      </c>
    </row>
    <row r="334" spans="1:14" s="46" customFormat="1" x14ac:dyDescent="0.2">
      <c r="A334" s="43" t="s">
        <v>140</v>
      </c>
      <c r="B334" s="34">
        <v>0</v>
      </c>
      <c r="C334" s="34">
        <v>0</v>
      </c>
      <c r="D334" s="34">
        <v>0</v>
      </c>
      <c r="E334" s="34">
        <v>0</v>
      </c>
      <c r="F334" s="34">
        <v>0</v>
      </c>
      <c r="G334" s="34">
        <v>0</v>
      </c>
      <c r="H334" s="34">
        <v>0</v>
      </c>
      <c r="I334" s="34">
        <v>0</v>
      </c>
      <c r="J334" s="34">
        <v>0</v>
      </c>
      <c r="K334" s="34">
        <v>0</v>
      </c>
      <c r="L334" s="34">
        <v>0</v>
      </c>
      <c r="M334" s="34">
        <v>0</v>
      </c>
      <c r="N334" s="31">
        <f t="shared" si="69"/>
        <v>0</v>
      </c>
    </row>
    <row r="335" spans="1:14" s="46" customFormat="1" x14ac:dyDescent="0.2">
      <c r="A335" s="43"/>
      <c r="B335" s="32"/>
      <c r="C335" s="32"/>
      <c r="D335" s="32"/>
      <c r="E335" s="32"/>
      <c r="F335" s="32"/>
      <c r="G335" s="32"/>
      <c r="H335" s="32"/>
      <c r="I335" s="32"/>
      <c r="J335" s="32"/>
      <c r="K335" s="32"/>
      <c r="L335" s="32"/>
      <c r="M335" s="32"/>
      <c r="N335" s="31"/>
    </row>
    <row r="336" spans="1:14" s="46" customFormat="1" x14ac:dyDescent="0.2">
      <c r="A336" s="47" t="s">
        <v>125</v>
      </c>
      <c r="B336" s="31">
        <f>B337+B338</f>
        <v>0</v>
      </c>
      <c r="C336" s="31">
        <f t="shared" ref="C336:M336" si="88">C337+C338</f>
        <v>0</v>
      </c>
      <c r="D336" s="31">
        <f t="shared" si="88"/>
        <v>2</v>
      </c>
      <c r="E336" s="31">
        <f t="shared" si="88"/>
        <v>0</v>
      </c>
      <c r="F336" s="31">
        <f t="shared" si="88"/>
        <v>1</v>
      </c>
      <c r="G336" s="31">
        <f t="shared" si="88"/>
        <v>3</v>
      </c>
      <c r="H336" s="31">
        <f t="shared" si="88"/>
        <v>6</v>
      </c>
      <c r="I336" s="31">
        <f t="shared" si="88"/>
        <v>0</v>
      </c>
      <c r="J336" s="31">
        <f t="shared" si="88"/>
        <v>5</v>
      </c>
      <c r="K336" s="31">
        <f t="shared" si="88"/>
        <v>1</v>
      </c>
      <c r="L336" s="31">
        <f t="shared" si="88"/>
        <v>1</v>
      </c>
      <c r="M336" s="31">
        <f t="shared" si="88"/>
        <v>0</v>
      </c>
      <c r="N336" s="31">
        <f t="shared" si="69"/>
        <v>19</v>
      </c>
    </row>
    <row r="337" spans="1:14" s="46" customFormat="1" x14ac:dyDescent="0.2">
      <c r="A337" s="43" t="s">
        <v>424</v>
      </c>
      <c r="B337" s="34">
        <v>0</v>
      </c>
      <c r="C337" s="34">
        <v>0</v>
      </c>
      <c r="D337" s="34">
        <v>0</v>
      </c>
      <c r="E337" s="34">
        <v>0</v>
      </c>
      <c r="F337" s="34">
        <v>0</v>
      </c>
      <c r="G337" s="34">
        <v>0</v>
      </c>
      <c r="H337" s="34">
        <v>0</v>
      </c>
      <c r="I337" s="34">
        <v>0</v>
      </c>
      <c r="J337" s="34">
        <v>0</v>
      </c>
      <c r="K337" s="34">
        <v>0</v>
      </c>
      <c r="L337" s="34">
        <v>1</v>
      </c>
      <c r="M337" s="34">
        <v>0</v>
      </c>
      <c r="N337" s="31">
        <f t="shared" si="69"/>
        <v>1</v>
      </c>
    </row>
    <row r="338" spans="1:14" s="46" customFormat="1" x14ac:dyDescent="0.2">
      <c r="A338" s="43" t="s">
        <v>425</v>
      </c>
      <c r="B338" s="34">
        <v>0</v>
      </c>
      <c r="C338" s="34">
        <v>0</v>
      </c>
      <c r="D338" s="34">
        <v>2</v>
      </c>
      <c r="E338" s="34">
        <v>0</v>
      </c>
      <c r="F338" s="34">
        <v>1</v>
      </c>
      <c r="G338" s="34">
        <v>3</v>
      </c>
      <c r="H338" s="34">
        <v>6</v>
      </c>
      <c r="I338" s="34">
        <v>0</v>
      </c>
      <c r="J338" s="34">
        <v>5</v>
      </c>
      <c r="K338" s="34">
        <v>1</v>
      </c>
      <c r="L338" s="34">
        <v>0</v>
      </c>
      <c r="M338" s="34">
        <v>0</v>
      </c>
      <c r="N338" s="31">
        <f t="shared" si="69"/>
        <v>18</v>
      </c>
    </row>
    <row r="339" spans="1:14" s="46" customFormat="1" x14ac:dyDescent="0.2">
      <c r="A339" s="43"/>
      <c r="B339" s="34"/>
      <c r="C339" s="34"/>
      <c r="D339" s="34"/>
      <c r="E339" s="34"/>
      <c r="F339" s="34"/>
      <c r="G339" s="34"/>
      <c r="H339" s="34"/>
      <c r="I339" s="34"/>
      <c r="J339" s="34"/>
      <c r="K339" s="34"/>
      <c r="L339" s="34"/>
      <c r="M339" s="34"/>
      <c r="N339" s="31"/>
    </row>
    <row r="340" spans="1:14" s="46" customFormat="1" x14ac:dyDescent="0.2">
      <c r="A340" s="47" t="s">
        <v>109</v>
      </c>
      <c r="B340" s="31">
        <f>B341+B342</f>
        <v>0</v>
      </c>
      <c r="C340" s="31">
        <f t="shared" ref="C340:M340" si="89">C341+C342</f>
        <v>0</v>
      </c>
      <c r="D340" s="31">
        <f t="shared" si="89"/>
        <v>0</v>
      </c>
      <c r="E340" s="31">
        <f t="shared" si="89"/>
        <v>0</v>
      </c>
      <c r="F340" s="31">
        <f t="shared" si="89"/>
        <v>0</v>
      </c>
      <c r="G340" s="31">
        <f t="shared" si="89"/>
        <v>0</v>
      </c>
      <c r="H340" s="31">
        <f t="shared" si="89"/>
        <v>0</v>
      </c>
      <c r="I340" s="31">
        <f t="shared" si="89"/>
        <v>0</v>
      </c>
      <c r="J340" s="31">
        <f t="shared" si="89"/>
        <v>0</v>
      </c>
      <c r="K340" s="31">
        <f t="shared" si="89"/>
        <v>0</v>
      </c>
      <c r="L340" s="31">
        <f t="shared" si="89"/>
        <v>0</v>
      </c>
      <c r="M340" s="31">
        <f t="shared" si="89"/>
        <v>0</v>
      </c>
      <c r="N340" s="31">
        <f t="shared" ref="N340:N396" si="90">SUM(B340:M340)</f>
        <v>0</v>
      </c>
    </row>
    <row r="341" spans="1:14" s="46" customFormat="1" x14ac:dyDescent="0.2">
      <c r="A341" s="43" t="s">
        <v>426</v>
      </c>
      <c r="B341" s="34">
        <v>0</v>
      </c>
      <c r="C341" s="34">
        <v>0</v>
      </c>
      <c r="D341" s="34">
        <v>0</v>
      </c>
      <c r="E341" s="34">
        <v>0</v>
      </c>
      <c r="F341" s="34">
        <v>0</v>
      </c>
      <c r="G341" s="34">
        <v>0</v>
      </c>
      <c r="H341" s="34">
        <v>0</v>
      </c>
      <c r="I341" s="34">
        <v>0</v>
      </c>
      <c r="J341" s="34">
        <v>0</v>
      </c>
      <c r="K341" s="34">
        <v>0</v>
      </c>
      <c r="L341" s="34">
        <v>0</v>
      </c>
      <c r="M341" s="34">
        <v>0</v>
      </c>
      <c r="N341" s="31">
        <f t="shared" si="90"/>
        <v>0</v>
      </c>
    </row>
    <row r="342" spans="1:14" s="46" customFormat="1" x14ac:dyDescent="0.2">
      <c r="A342" s="51" t="s">
        <v>427</v>
      </c>
      <c r="B342" s="34">
        <v>0</v>
      </c>
      <c r="C342" s="34">
        <v>0</v>
      </c>
      <c r="D342" s="34">
        <v>0</v>
      </c>
      <c r="E342" s="34">
        <v>0</v>
      </c>
      <c r="F342" s="34">
        <v>0</v>
      </c>
      <c r="G342" s="34">
        <v>0</v>
      </c>
      <c r="H342" s="34">
        <v>0</v>
      </c>
      <c r="I342" s="34">
        <v>0</v>
      </c>
      <c r="J342" s="34">
        <v>0</v>
      </c>
      <c r="K342" s="34">
        <v>0</v>
      </c>
      <c r="L342" s="34">
        <v>0</v>
      </c>
      <c r="M342" s="34">
        <v>0</v>
      </c>
      <c r="N342" s="31">
        <f t="shared" si="90"/>
        <v>0</v>
      </c>
    </row>
    <row r="343" spans="1:14" s="46" customFormat="1" x14ac:dyDescent="0.2">
      <c r="A343" s="43" t="s">
        <v>428</v>
      </c>
      <c r="B343" s="34">
        <v>0</v>
      </c>
      <c r="C343" s="34">
        <v>0</v>
      </c>
      <c r="D343" s="34">
        <v>0</v>
      </c>
      <c r="E343" s="34">
        <v>0</v>
      </c>
      <c r="F343" s="34">
        <v>0</v>
      </c>
      <c r="G343" s="34">
        <v>0</v>
      </c>
      <c r="H343" s="34">
        <v>0</v>
      </c>
      <c r="I343" s="34">
        <v>0</v>
      </c>
      <c r="J343" s="34">
        <v>0</v>
      </c>
      <c r="K343" s="34">
        <v>0</v>
      </c>
      <c r="L343" s="34">
        <v>0</v>
      </c>
      <c r="M343" s="34">
        <v>0</v>
      </c>
      <c r="N343" s="31">
        <f t="shared" si="90"/>
        <v>0</v>
      </c>
    </row>
    <row r="344" spans="1:14" s="46" customFormat="1" x14ac:dyDescent="0.2">
      <c r="A344" s="43" t="s">
        <v>429</v>
      </c>
      <c r="B344" s="34">
        <v>0</v>
      </c>
      <c r="C344" s="34">
        <v>0</v>
      </c>
      <c r="D344" s="34">
        <v>0</v>
      </c>
      <c r="E344" s="34">
        <v>0</v>
      </c>
      <c r="F344" s="34">
        <v>0</v>
      </c>
      <c r="G344" s="34">
        <v>0</v>
      </c>
      <c r="H344" s="34">
        <v>0</v>
      </c>
      <c r="I344" s="34">
        <v>0</v>
      </c>
      <c r="J344" s="34">
        <v>0</v>
      </c>
      <c r="K344" s="34">
        <v>0</v>
      </c>
      <c r="L344" s="34">
        <v>0</v>
      </c>
      <c r="M344" s="34">
        <v>0</v>
      </c>
      <c r="N344" s="31">
        <f t="shared" si="90"/>
        <v>0</v>
      </c>
    </row>
    <row r="345" spans="1:14" s="46" customFormat="1" x14ac:dyDescent="0.2">
      <c r="A345" s="43"/>
      <c r="B345" s="34"/>
      <c r="C345" s="34"/>
      <c r="D345" s="34"/>
      <c r="E345" s="34"/>
      <c r="F345" s="34"/>
      <c r="G345" s="34"/>
      <c r="H345" s="34"/>
      <c r="I345" s="34"/>
      <c r="J345" s="34"/>
      <c r="K345" s="34"/>
      <c r="L345" s="34"/>
      <c r="M345" s="34"/>
      <c r="N345" s="31"/>
    </row>
    <row r="346" spans="1:14" s="46" customFormat="1" x14ac:dyDescent="0.2">
      <c r="A346" s="47" t="s">
        <v>110</v>
      </c>
      <c r="B346" s="31">
        <f>B347+B350+B351</f>
        <v>0</v>
      </c>
      <c r="C346" s="31">
        <f t="shared" ref="C346:M346" si="91">C347+C350+C351</f>
        <v>0</v>
      </c>
      <c r="D346" s="31">
        <f t="shared" si="91"/>
        <v>0</v>
      </c>
      <c r="E346" s="31">
        <f t="shared" si="91"/>
        <v>0</v>
      </c>
      <c r="F346" s="31">
        <f t="shared" si="91"/>
        <v>0</v>
      </c>
      <c r="G346" s="31">
        <f t="shared" si="91"/>
        <v>0</v>
      </c>
      <c r="H346" s="31">
        <f t="shared" si="91"/>
        <v>0</v>
      </c>
      <c r="I346" s="31">
        <f t="shared" si="91"/>
        <v>0</v>
      </c>
      <c r="J346" s="31">
        <f t="shared" si="91"/>
        <v>0</v>
      </c>
      <c r="K346" s="31">
        <f t="shared" si="91"/>
        <v>0</v>
      </c>
      <c r="L346" s="31">
        <f t="shared" si="91"/>
        <v>0</v>
      </c>
      <c r="M346" s="31">
        <f t="shared" si="91"/>
        <v>0</v>
      </c>
      <c r="N346" s="31">
        <f t="shared" si="90"/>
        <v>0</v>
      </c>
    </row>
    <row r="347" spans="1:14" s="46" customFormat="1" x14ac:dyDescent="0.2">
      <c r="A347" s="43" t="s">
        <v>430</v>
      </c>
      <c r="B347" s="31">
        <f>B348+B349</f>
        <v>0</v>
      </c>
      <c r="C347" s="31">
        <f t="shared" ref="C347:M347" si="92">C348+C349</f>
        <v>0</v>
      </c>
      <c r="D347" s="31">
        <f t="shared" si="92"/>
        <v>0</v>
      </c>
      <c r="E347" s="31">
        <f t="shared" si="92"/>
        <v>0</v>
      </c>
      <c r="F347" s="31">
        <f t="shared" si="92"/>
        <v>0</v>
      </c>
      <c r="G347" s="31">
        <f t="shared" si="92"/>
        <v>0</v>
      </c>
      <c r="H347" s="31">
        <f t="shared" si="92"/>
        <v>0</v>
      </c>
      <c r="I347" s="31">
        <f t="shared" si="92"/>
        <v>0</v>
      </c>
      <c r="J347" s="31">
        <f t="shared" si="92"/>
        <v>0</v>
      </c>
      <c r="K347" s="31">
        <f t="shared" si="92"/>
        <v>0</v>
      </c>
      <c r="L347" s="31">
        <f t="shared" si="92"/>
        <v>0</v>
      </c>
      <c r="M347" s="31">
        <f t="shared" si="92"/>
        <v>0</v>
      </c>
      <c r="N347" s="31">
        <f t="shared" si="90"/>
        <v>0</v>
      </c>
    </row>
    <row r="348" spans="1:14" s="46" customFormat="1" x14ac:dyDescent="0.2">
      <c r="A348" s="43" t="s">
        <v>431</v>
      </c>
      <c r="B348" s="34">
        <v>0</v>
      </c>
      <c r="C348" s="34">
        <v>0</v>
      </c>
      <c r="D348" s="34">
        <v>0</v>
      </c>
      <c r="E348" s="34">
        <v>0</v>
      </c>
      <c r="F348" s="34">
        <v>0</v>
      </c>
      <c r="G348" s="34">
        <v>0</v>
      </c>
      <c r="H348" s="34">
        <v>0</v>
      </c>
      <c r="I348" s="34">
        <v>0</v>
      </c>
      <c r="J348" s="34">
        <v>0</v>
      </c>
      <c r="K348" s="34">
        <v>0</v>
      </c>
      <c r="L348" s="34">
        <v>0</v>
      </c>
      <c r="M348" s="34">
        <v>0</v>
      </c>
      <c r="N348" s="31">
        <f t="shared" si="90"/>
        <v>0</v>
      </c>
    </row>
    <row r="349" spans="1:14" s="46" customFormat="1" x14ac:dyDescent="0.2">
      <c r="A349" s="43" t="s">
        <v>432</v>
      </c>
      <c r="B349" s="34">
        <v>0</v>
      </c>
      <c r="C349" s="34">
        <v>0</v>
      </c>
      <c r="D349" s="34">
        <v>0</v>
      </c>
      <c r="E349" s="34">
        <v>0</v>
      </c>
      <c r="F349" s="34">
        <v>0</v>
      </c>
      <c r="G349" s="34">
        <v>0</v>
      </c>
      <c r="H349" s="34">
        <v>0</v>
      </c>
      <c r="I349" s="34">
        <v>0</v>
      </c>
      <c r="J349" s="34">
        <v>0</v>
      </c>
      <c r="K349" s="34">
        <v>0</v>
      </c>
      <c r="L349" s="34">
        <v>0</v>
      </c>
      <c r="M349" s="34">
        <v>0</v>
      </c>
      <c r="N349" s="31">
        <f t="shared" si="90"/>
        <v>0</v>
      </c>
    </row>
    <row r="350" spans="1:14" s="46" customFormat="1" x14ac:dyDescent="0.2">
      <c r="A350" s="43" t="s">
        <v>433</v>
      </c>
      <c r="B350" s="34">
        <v>0</v>
      </c>
      <c r="C350" s="34">
        <v>0</v>
      </c>
      <c r="D350" s="34">
        <v>0</v>
      </c>
      <c r="E350" s="34">
        <v>0</v>
      </c>
      <c r="F350" s="34">
        <v>0</v>
      </c>
      <c r="G350" s="34">
        <v>0</v>
      </c>
      <c r="H350" s="34">
        <v>0</v>
      </c>
      <c r="I350" s="34">
        <v>0</v>
      </c>
      <c r="J350" s="34">
        <v>0</v>
      </c>
      <c r="K350" s="34">
        <v>0</v>
      </c>
      <c r="L350" s="34">
        <v>0</v>
      </c>
      <c r="M350" s="34">
        <v>0</v>
      </c>
      <c r="N350" s="31">
        <f t="shared" si="90"/>
        <v>0</v>
      </c>
    </row>
    <row r="351" spans="1:14" s="46" customFormat="1" x14ac:dyDescent="0.2">
      <c r="A351" s="43" t="s">
        <v>434</v>
      </c>
      <c r="B351" s="34">
        <v>0</v>
      </c>
      <c r="C351" s="34">
        <v>0</v>
      </c>
      <c r="D351" s="34">
        <v>0</v>
      </c>
      <c r="E351" s="34">
        <v>0</v>
      </c>
      <c r="F351" s="34">
        <v>0</v>
      </c>
      <c r="G351" s="34">
        <v>0</v>
      </c>
      <c r="H351" s="34">
        <v>0</v>
      </c>
      <c r="I351" s="34">
        <v>0</v>
      </c>
      <c r="J351" s="34">
        <v>0</v>
      </c>
      <c r="K351" s="34">
        <v>0</v>
      </c>
      <c r="L351" s="34">
        <v>0</v>
      </c>
      <c r="M351" s="34">
        <v>0</v>
      </c>
      <c r="N351" s="31">
        <f t="shared" si="90"/>
        <v>0</v>
      </c>
    </row>
    <row r="352" spans="1:14" s="46" customFormat="1" x14ac:dyDescent="0.2">
      <c r="A352" s="43"/>
      <c r="B352" s="34"/>
      <c r="C352" s="34"/>
      <c r="D352" s="34"/>
      <c r="E352" s="34"/>
      <c r="F352" s="34"/>
      <c r="G352" s="34"/>
      <c r="H352" s="34"/>
      <c r="I352" s="34"/>
      <c r="J352" s="34"/>
      <c r="K352" s="34"/>
      <c r="L352" s="34"/>
      <c r="M352" s="34"/>
      <c r="N352" s="31"/>
    </row>
    <row r="353" spans="1:14" s="46" customFormat="1" x14ac:dyDescent="0.2">
      <c r="A353" s="47" t="s">
        <v>111</v>
      </c>
      <c r="B353" s="31">
        <f>SUM(B354:B358)</f>
        <v>0</v>
      </c>
      <c r="C353" s="31">
        <f t="shared" ref="C353:M353" si="93">SUM(C354:C358)</f>
        <v>0</v>
      </c>
      <c r="D353" s="31">
        <f t="shared" si="93"/>
        <v>0</v>
      </c>
      <c r="E353" s="31">
        <f t="shared" si="93"/>
        <v>0</v>
      </c>
      <c r="F353" s="31">
        <f t="shared" si="93"/>
        <v>0</v>
      </c>
      <c r="G353" s="31">
        <f t="shared" si="93"/>
        <v>0</v>
      </c>
      <c r="H353" s="31">
        <f t="shared" si="93"/>
        <v>0</v>
      </c>
      <c r="I353" s="31">
        <f t="shared" si="93"/>
        <v>0</v>
      </c>
      <c r="J353" s="31">
        <f t="shared" si="93"/>
        <v>0</v>
      </c>
      <c r="K353" s="31">
        <f t="shared" si="93"/>
        <v>0</v>
      </c>
      <c r="L353" s="31">
        <f t="shared" si="93"/>
        <v>0</v>
      </c>
      <c r="M353" s="31">
        <f t="shared" si="93"/>
        <v>0</v>
      </c>
      <c r="N353" s="31">
        <f t="shared" si="90"/>
        <v>0</v>
      </c>
    </row>
    <row r="354" spans="1:14" s="46" customFormat="1" x14ac:dyDescent="0.2">
      <c r="A354" s="43" t="s">
        <v>435</v>
      </c>
      <c r="B354" s="34">
        <v>0</v>
      </c>
      <c r="C354" s="34">
        <v>0</v>
      </c>
      <c r="D354" s="34">
        <v>0</v>
      </c>
      <c r="E354" s="34">
        <v>0</v>
      </c>
      <c r="F354" s="34">
        <v>0</v>
      </c>
      <c r="G354" s="34">
        <v>0</v>
      </c>
      <c r="H354" s="34">
        <v>0</v>
      </c>
      <c r="I354" s="34">
        <v>0</v>
      </c>
      <c r="J354" s="34">
        <v>0</v>
      </c>
      <c r="K354" s="34">
        <v>0</v>
      </c>
      <c r="L354" s="34">
        <v>0</v>
      </c>
      <c r="M354" s="34">
        <v>0</v>
      </c>
      <c r="N354" s="31">
        <f t="shared" si="90"/>
        <v>0</v>
      </c>
    </row>
    <row r="355" spans="1:14" s="46" customFormat="1" x14ac:dyDescent="0.2">
      <c r="A355" s="43" t="s">
        <v>436</v>
      </c>
      <c r="B355" s="34">
        <v>0</v>
      </c>
      <c r="C355" s="34">
        <v>0</v>
      </c>
      <c r="D355" s="34">
        <v>0</v>
      </c>
      <c r="E355" s="34">
        <v>0</v>
      </c>
      <c r="F355" s="34">
        <v>0</v>
      </c>
      <c r="G355" s="34">
        <v>0</v>
      </c>
      <c r="H355" s="34">
        <v>0</v>
      </c>
      <c r="I355" s="34">
        <v>0</v>
      </c>
      <c r="J355" s="34">
        <v>0</v>
      </c>
      <c r="K355" s="34">
        <v>0</v>
      </c>
      <c r="L355" s="34">
        <v>0</v>
      </c>
      <c r="M355" s="34">
        <v>0</v>
      </c>
      <c r="N355" s="31">
        <f t="shared" si="90"/>
        <v>0</v>
      </c>
    </row>
    <row r="356" spans="1:14" s="46" customFormat="1" x14ac:dyDescent="0.2">
      <c r="A356" s="43" t="s">
        <v>437</v>
      </c>
      <c r="B356" s="34">
        <v>0</v>
      </c>
      <c r="C356" s="34">
        <v>0</v>
      </c>
      <c r="D356" s="34">
        <v>0</v>
      </c>
      <c r="E356" s="34">
        <v>0</v>
      </c>
      <c r="F356" s="34">
        <v>0</v>
      </c>
      <c r="G356" s="34">
        <v>0</v>
      </c>
      <c r="H356" s="34">
        <v>0</v>
      </c>
      <c r="I356" s="34">
        <v>0</v>
      </c>
      <c r="J356" s="34">
        <v>0</v>
      </c>
      <c r="K356" s="34">
        <v>0</v>
      </c>
      <c r="L356" s="34">
        <v>0</v>
      </c>
      <c r="M356" s="34">
        <v>0</v>
      </c>
      <c r="N356" s="31">
        <f t="shared" si="90"/>
        <v>0</v>
      </c>
    </row>
    <row r="357" spans="1:14" s="46" customFormat="1" x14ac:dyDescent="0.2">
      <c r="A357" s="43" t="s">
        <v>438</v>
      </c>
      <c r="B357" s="34">
        <v>0</v>
      </c>
      <c r="C357" s="34">
        <v>0</v>
      </c>
      <c r="D357" s="34">
        <v>0</v>
      </c>
      <c r="E357" s="34">
        <v>0</v>
      </c>
      <c r="F357" s="34">
        <v>0</v>
      </c>
      <c r="G357" s="34">
        <v>0</v>
      </c>
      <c r="H357" s="34">
        <v>0</v>
      </c>
      <c r="I357" s="34">
        <v>0</v>
      </c>
      <c r="J357" s="34">
        <v>0</v>
      </c>
      <c r="K357" s="34">
        <v>0</v>
      </c>
      <c r="L357" s="34">
        <v>0</v>
      </c>
      <c r="M357" s="34">
        <v>0</v>
      </c>
      <c r="N357" s="31">
        <f t="shared" si="90"/>
        <v>0</v>
      </c>
    </row>
    <row r="358" spans="1:14" s="46" customFormat="1" x14ac:dyDescent="0.2">
      <c r="A358" s="43" t="s">
        <v>439</v>
      </c>
      <c r="B358" s="34">
        <v>0</v>
      </c>
      <c r="C358" s="34">
        <v>0</v>
      </c>
      <c r="D358" s="34">
        <v>0</v>
      </c>
      <c r="E358" s="34">
        <v>0</v>
      </c>
      <c r="F358" s="34">
        <v>0</v>
      </c>
      <c r="G358" s="34">
        <v>0</v>
      </c>
      <c r="H358" s="34">
        <v>0</v>
      </c>
      <c r="I358" s="34">
        <v>0</v>
      </c>
      <c r="J358" s="34">
        <v>0</v>
      </c>
      <c r="K358" s="34">
        <v>0</v>
      </c>
      <c r="L358" s="34">
        <v>0</v>
      </c>
      <c r="M358" s="34">
        <v>0</v>
      </c>
      <c r="N358" s="31">
        <f t="shared" si="90"/>
        <v>0</v>
      </c>
    </row>
    <row r="359" spans="1:14" s="46" customFormat="1" x14ac:dyDescent="0.2">
      <c r="A359" s="43"/>
      <c r="B359" s="34"/>
      <c r="C359" s="34"/>
      <c r="D359" s="34"/>
      <c r="E359" s="34"/>
      <c r="F359" s="34"/>
      <c r="G359" s="34"/>
      <c r="H359" s="34"/>
      <c r="I359" s="34"/>
      <c r="J359" s="34"/>
      <c r="K359" s="34"/>
      <c r="L359" s="34"/>
      <c r="M359" s="34"/>
      <c r="N359" s="31"/>
    </row>
    <row r="360" spans="1:14" s="46" customFormat="1" x14ac:dyDescent="0.2">
      <c r="A360" s="47" t="s">
        <v>112</v>
      </c>
      <c r="B360" s="31">
        <f>SUM(B361:B365)</f>
        <v>0</v>
      </c>
      <c r="C360" s="31">
        <f t="shared" ref="C360:M360" si="94">SUM(C361:C365)</f>
        <v>0</v>
      </c>
      <c r="D360" s="31">
        <f t="shared" si="94"/>
        <v>0</v>
      </c>
      <c r="E360" s="31">
        <f t="shared" si="94"/>
        <v>0</v>
      </c>
      <c r="F360" s="31">
        <f t="shared" si="94"/>
        <v>0</v>
      </c>
      <c r="G360" s="31">
        <f t="shared" si="94"/>
        <v>0</v>
      </c>
      <c r="H360" s="31">
        <f t="shared" si="94"/>
        <v>0</v>
      </c>
      <c r="I360" s="31">
        <f t="shared" si="94"/>
        <v>0</v>
      </c>
      <c r="J360" s="31">
        <f t="shared" si="94"/>
        <v>0</v>
      </c>
      <c r="K360" s="31">
        <f t="shared" si="94"/>
        <v>0</v>
      </c>
      <c r="L360" s="31">
        <f t="shared" si="94"/>
        <v>0</v>
      </c>
      <c r="M360" s="31">
        <f t="shared" si="94"/>
        <v>1</v>
      </c>
      <c r="N360" s="31">
        <f t="shared" si="90"/>
        <v>1</v>
      </c>
    </row>
    <row r="361" spans="1:14" s="46" customFormat="1" x14ac:dyDescent="0.2">
      <c r="A361" s="43" t="s">
        <v>440</v>
      </c>
      <c r="B361" s="34">
        <v>0</v>
      </c>
      <c r="C361" s="34">
        <v>0</v>
      </c>
      <c r="D361" s="34">
        <v>0</v>
      </c>
      <c r="E361" s="34">
        <v>0</v>
      </c>
      <c r="F361" s="34">
        <v>0</v>
      </c>
      <c r="G361" s="34">
        <v>0</v>
      </c>
      <c r="H361" s="34">
        <v>0</v>
      </c>
      <c r="I361" s="34">
        <v>0</v>
      </c>
      <c r="J361" s="34">
        <v>0</v>
      </c>
      <c r="K361" s="34">
        <v>0</v>
      </c>
      <c r="L361" s="34">
        <v>0</v>
      </c>
      <c r="M361" s="34">
        <v>0</v>
      </c>
      <c r="N361" s="31">
        <f t="shared" si="90"/>
        <v>0</v>
      </c>
    </row>
    <row r="362" spans="1:14" s="46" customFormat="1" x14ac:dyDescent="0.2">
      <c r="A362" s="43" t="s">
        <v>441</v>
      </c>
      <c r="B362" s="34">
        <v>0</v>
      </c>
      <c r="C362" s="34">
        <v>0</v>
      </c>
      <c r="D362" s="34">
        <v>0</v>
      </c>
      <c r="E362" s="34">
        <v>0</v>
      </c>
      <c r="F362" s="34">
        <v>0</v>
      </c>
      <c r="G362" s="34">
        <v>0</v>
      </c>
      <c r="H362" s="34">
        <v>0</v>
      </c>
      <c r="I362" s="34">
        <v>0</v>
      </c>
      <c r="J362" s="34">
        <v>0</v>
      </c>
      <c r="K362" s="34">
        <v>0</v>
      </c>
      <c r="L362" s="34">
        <v>0</v>
      </c>
      <c r="M362" s="34">
        <v>0</v>
      </c>
      <c r="N362" s="31">
        <f t="shared" si="90"/>
        <v>0</v>
      </c>
    </row>
    <row r="363" spans="1:14" s="46" customFormat="1" x14ac:dyDescent="0.2">
      <c r="A363" s="43" t="s">
        <v>442</v>
      </c>
      <c r="B363" s="34">
        <v>0</v>
      </c>
      <c r="C363" s="34">
        <v>0</v>
      </c>
      <c r="D363" s="34">
        <v>0</v>
      </c>
      <c r="E363" s="34">
        <v>0</v>
      </c>
      <c r="F363" s="34">
        <v>0</v>
      </c>
      <c r="G363" s="34">
        <v>0</v>
      </c>
      <c r="H363" s="34">
        <v>0</v>
      </c>
      <c r="I363" s="34">
        <v>0</v>
      </c>
      <c r="J363" s="34">
        <v>0</v>
      </c>
      <c r="K363" s="34">
        <v>0</v>
      </c>
      <c r="L363" s="34">
        <v>0</v>
      </c>
      <c r="M363" s="34">
        <v>0</v>
      </c>
      <c r="N363" s="31">
        <f t="shared" si="90"/>
        <v>0</v>
      </c>
    </row>
    <row r="364" spans="1:14" s="46" customFormat="1" x14ac:dyDescent="0.2">
      <c r="A364" s="43" t="s">
        <v>443</v>
      </c>
      <c r="B364" s="34">
        <v>0</v>
      </c>
      <c r="C364" s="34">
        <v>0</v>
      </c>
      <c r="D364" s="34">
        <v>0</v>
      </c>
      <c r="E364" s="34">
        <v>0</v>
      </c>
      <c r="F364" s="34">
        <v>0</v>
      </c>
      <c r="G364" s="34">
        <v>0</v>
      </c>
      <c r="H364" s="34">
        <v>0</v>
      </c>
      <c r="I364" s="34">
        <v>0</v>
      </c>
      <c r="J364" s="34">
        <v>0</v>
      </c>
      <c r="K364" s="34">
        <v>0</v>
      </c>
      <c r="L364" s="34">
        <v>0</v>
      </c>
      <c r="M364" s="34">
        <v>1</v>
      </c>
      <c r="N364" s="31">
        <f t="shared" si="90"/>
        <v>1</v>
      </c>
    </row>
    <row r="365" spans="1:14" s="46" customFormat="1" x14ac:dyDescent="0.2">
      <c r="A365" s="43" t="s">
        <v>466</v>
      </c>
      <c r="B365" s="34">
        <v>0</v>
      </c>
      <c r="C365" s="34">
        <v>0</v>
      </c>
      <c r="D365" s="34">
        <v>0</v>
      </c>
      <c r="E365" s="34">
        <v>0</v>
      </c>
      <c r="F365" s="34">
        <v>0</v>
      </c>
      <c r="G365" s="34">
        <v>0</v>
      </c>
      <c r="H365" s="34">
        <v>0</v>
      </c>
      <c r="I365" s="34">
        <v>0</v>
      </c>
      <c r="J365" s="34">
        <v>0</v>
      </c>
      <c r="K365" s="34">
        <v>0</v>
      </c>
      <c r="L365" s="34">
        <v>0</v>
      </c>
      <c r="M365" s="34">
        <v>0</v>
      </c>
      <c r="N365" s="31">
        <f t="shared" si="90"/>
        <v>0</v>
      </c>
    </row>
    <row r="366" spans="1:14" s="46" customFormat="1" x14ac:dyDescent="0.2">
      <c r="A366" s="43"/>
      <c r="B366" s="34"/>
      <c r="C366" s="34"/>
      <c r="D366" s="34"/>
      <c r="E366" s="34"/>
      <c r="F366" s="34"/>
      <c r="G366" s="34"/>
      <c r="H366" s="34"/>
      <c r="I366" s="34"/>
      <c r="J366" s="34"/>
      <c r="K366" s="34"/>
      <c r="L366" s="34"/>
      <c r="M366" s="34"/>
      <c r="N366" s="31"/>
    </row>
    <row r="367" spans="1:14" s="46" customFormat="1" x14ac:dyDescent="0.2">
      <c r="A367" s="47" t="s">
        <v>113</v>
      </c>
      <c r="B367" s="31">
        <f>SUM(B368:B370)</f>
        <v>0</v>
      </c>
      <c r="C367" s="31">
        <f t="shared" ref="C367:M367" si="95">SUM(C368:C370)</f>
        <v>0</v>
      </c>
      <c r="D367" s="31">
        <f t="shared" si="95"/>
        <v>0</v>
      </c>
      <c r="E367" s="31">
        <f t="shared" si="95"/>
        <v>0</v>
      </c>
      <c r="F367" s="31">
        <f t="shared" si="95"/>
        <v>0</v>
      </c>
      <c r="G367" s="31">
        <f t="shared" si="95"/>
        <v>0</v>
      </c>
      <c r="H367" s="31">
        <f t="shared" si="95"/>
        <v>0</v>
      </c>
      <c r="I367" s="31">
        <f t="shared" si="95"/>
        <v>0</v>
      </c>
      <c r="J367" s="31">
        <f t="shared" si="95"/>
        <v>0</v>
      </c>
      <c r="K367" s="31">
        <f t="shared" si="95"/>
        <v>0</v>
      </c>
      <c r="L367" s="31">
        <f t="shared" si="95"/>
        <v>0</v>
      </c>
      <c r="M367" s="31">
        <f t="shared" si="95"/>
        <v>0</v>
      </c>
      <c r="N367" s="31">
        <f t="shared" si="90"/>
        <v>0</v>
      </c>
    </row>
    <row r="368" spans="1:14" s="46" customFormat="1" x14ac:dyDescent="0.2">
      <c r="A368" s="43" t="s">
        <v>444</v>
      </c>
      <c r="B368" s="34">
        <v>0</v>
      </c>
      <c r="C368" s="34">
        <v>0</v>
      </c>
      <c r="D368" s="34">
        <v>0</v>
      </c>
      <c r="E368" s="34">
        <v>0</v>
      </c>
      <c r="F368" s="34">
        <v>0</v>
      </c>
      <c r="G368" s="34">
        <v>0</v>
      </c>
      <c r="H368" s="34">
        <v>0</v>
      </c>
      <c r="I368" s="34">
        <v>0</v>
      </c>
      <c r="J368" s="34">
        <v>0</v>
      </c>
      <c r="K368" s="34">
        <v>0</v>
      </c>
      <c r="L368" s="34">
        <v>0</v>
      </c>
      <c r="M368" s="34">
        <v>0</v>
      </c>
      <c r="N368" s="31">
        <f t="shared" si="90"/>
        <v>0</v>
      </c>
    </row>
    <row r="369" spans="1:14" s="46" customFormat="1" x14ac:dyDescent="0.2">
      <c r="A369" s="43" t="s">
        <v>445</v>
      </c>
      <c r="B369" s="34">
        <v>0</v>
      </c>
      <c r="C369" s="34">
        <v>0</v>
      </c>
      <c r="D369" s="34">
        <v>0</v>
      </c>
      <c r="E369" s="34">
        <v>0</v>
      </c>
      <c r="F369" s="34">
        <v>0</v>
      </c>
      <c r="G369" s="34">
        <v>0</v>
      </c>
      <c r="H369" s="34">
        <v>0</v>
      </c>
      <c r="I369" s="34">
        <v>0</v>
      </c>
      <c r="J369" s="34">
        <v>0</v>
      </c>
      <c r="K369" s="34">
        <v>0</v>
      </c>
      <c r="L369" s="34">
        <v>0</v>
      </c>
      <c r="M369" s="34">
        <v>0</v>
      </c>
      <c r="N369" s="31">
        <f t="shared" si="90"/>
        <v>0</v>
      </c>
    </row>
    <row r="370" spans="1:14" s="46" customFormat="1" x14ac:dyDescent="0.2">
      <c r="A370" s="43" t="s">
        <v>446</v>
      </c>
      <c r="B370" s="34">
        <v>0</v>
      </c>
      <c r="C370" s="34">
        <v>0</v>
      </c>
      <c r="D370" s="34">
        <v>0</v>
      </c>
      <c r="E370" s="34">
        <v>0</v>
      </c>
      <c r="F370" s="34">
        <v>0</v>
      </c>
      <c r="G370" s="34">
        <v>0</v>
      </c>
      <c r="H370" s="34">
        <v>0</v>
      </c>
      <c r="I370" s="34">
        <v>0</v>
      </c>
      <c r="J370" s="34">
        <v>0</v>
      </c>
      <c r="K370" s="34">
        <v>0</v>
      </c>
      <c r="L370" s="34">
        <v>0</v>
      </c>
      <c r="M370" s="34">
        <v>0</v>
      </c>
      <c r="N370" s="31">
        <f t="shared" si="90"/>
        <v>0</v>
      </c>
    </row>
    <row r="371" spans="1:14" s="46" customFormat="1" x14ac:dyDescent="0.2">
      <c r="A371" s="43"/>
      <c r="B371" s="34"/>
      <c r="C371" s="34"/>
      <c r="D371" s="34"/>
      <c r="E371" s="34"/>
      <c r="F371" s="34"/>
      <c r="G371" s="34"/>
      <c r="H371" s="34"/>
      <c r="I371" s="34"/>
      <c r="J371" s="34"/>
      <c r="K371" s="34"/>
      <c r="L371" s="34"/>
      <c r="M371" s="34"/>
      <c r="N371" s="31"/>
    </row>
    <row r="372" spans="1:14" s="46" customFormat="1" x14ac:dyDescent="0.2">
      <c r="A372" s="43" t="s">
        <v>114</v>
      </c>
      <c r="B372" s="34">
        <v>66</v>
      </c>
      <c r="C372" s="34">
        <v>49</v>
      </c>
      <c r="D372" s="34">
        <v>26</v>
      </c>
      <c r="E372" s="34">
        <v>22</v>
      </c>
      <c r="F372" s="34">
        <v>22</v>
      </c>
      <c r="G372" s="34">
        <v>75</v>
      </c>
      <c r="H372" s="34">
        <v>100</v>
      </c>
      <c r="I372" s="34">
        <v>177</v>
      </c>
      <c r="J372" s="34">
        <v>112</v>
      </c>
      <c r="K372" s="34">
        <v>71</v>
      </c>
      <c r="L372" s="34">
        <v>38</v>
      </c>
      <c r="M372" s="34">
        <v>18</v>
      </c>
      <c r="N372" s="31">
        <f t="shared" si="90"/>
        <v>776</v>
      </c>
    </row>
    <row r="373" spans="1:14" s="46" customFormat="1" x14ac:dyDescent="0.2">
      <c r="A373" s="43"/>
      <c r="B373" s="32"/>
      <c r="C373" s="32"/>
      <c r="D373" s="32"/>
      <c r="E373" s="32"/>
      <c r="F373" s="32"/>
      <c r="G373" s="32"/>
      <c r="H373" s="32"/>
      <c r="I373" s="32"/>
      <c r="J373" s="32"/>
      <c r="K373" s="32"/>
      <c r="L373" s="32"/>
      <c r="M373" s="32"/>
      <c r="N373" s="31"/>
    </row>
    <row r="374" spans="1:14" s="46" customFormat="1" x14ac:dyDescent="0.2">
      <c r="A374" s="43" t="s">
        <v>115</v>
      </c>
      <c r="B374" s="34">
        <v>0</v>
      </c>
      <c r="C374" s="34">
        <v>0</v>
      </c>
      <c r="D374" s="34">
        <v>0</v>
      </c>
      <c r="E374" s="34">
        <v>0</v>
      </c>
      <c r="F374" s="34">
        <v>0</v>
      </c>
      <c r="G374" s="34">
        <v>0</v>
      </c>
      <c r="H374" s="34">
        <v>0</v>
      </c>
      <c r="I374" s="34">
        <v>0</v>
      </c>
      <c r="J374" s="34">
        <v>0</v>
      </c>
      <c r="K374" s="34">
        <v>0</v>
      </c>
      <c r="L374" s="34">
        <v>0</v>
      </c>
      <c r="M374" s="34">
        <v>0</v>
      </c>
      <c r="N374" s="31">
        <f t="shared" si="90"/>
        <v>0</v>
      </c>
    </row>
    <row r="375" spans="1:14" s="46" customFormat="1" x14ac:dyDescent="0.2">
      <c r="A375" s="43"/>
      <c r="B375" s="34"/>
      <c r="C375" s="34"/>
      <c r="D375" s="34"/>
      <c r="E375" s="34"/>
      <c r="F375" s="34"/>
      <c r="G375" s="34"/>
      <c r="H375" s="34"/>
      <c r="I375" s="34"/>
      <c r="J375" s="34"/>
      <c r="K375" s="34"/>
      <c r="L375" s="34"/>
      <c r="M375" s="34"/>
      <c r="N375" s="31"/>
    </row>
    <row r="376" spans="1:14" s="46" customFormat="1" x14ac:dyDescent="0.2">
      <c r="A376" s="43" t="s">
        <v>126</v>
      </c>
      <c r="B376" s="34">
        <v>0</v>
      </c>
      <c r="C376" s="34">
        <v>0</v>
      </c>
      <c r="D376" s="34">
        <v>0</v>
      </c>
      <c r="E376" s="34">
        <v>0</v>
      </c>
      <c r="F376" s="34">
        <v>0</v>
      </c>
      <c r="G376" s="34">
        <v>0</v>
      </c>
      <c r="H376" s="34">
        <v>0</v>
      </c>
      <c r="I376" s="34">
        <v>1</v>
      </c>
      <c r="J376" s="34">
        <v>1</v>
      </c>
      <c r="K376" s="34">
        <v>0</v>
      </c>
      <c r="L376" s="34">
        <v>1</v>
      </c>
      <c r="M376" s="34">
        <v>0</v>
      </c>
      <c r="N376" s="31">
        <f t="shared" si="90"/>
        <v>3</v>
      </c>
    </row>
    <row r="377" spans="1:14" s="46" customFormat="1" x14ac:dyDescent="0.2">
      <c r="A377" s="43"/>
      <c r="B377" s="34"/>
      <c r="C377" s="34"/>
      <c r="D377" s="34"/>
      <c r="E377" s="34"/>
      <c r="F377" s="34"/>
      <c r="G377" s="34"/>
      <c r="H377" s="34"/>
      <c r="I377" s="34"/>
      <c r="J377" s="34"/>
      <c r="K377" s="34"/>
      <c r="L377" s="34"/>
      <c r="M377" s="34"/>
      <c r="N377" s="31"/>
    </row>
    <row r="378" spans="1:14" s="46" customFormat="1" x14ac:dyDescent="0.2">
      <c r="A378" s="43" t="s">
        <v>116</v>
      </c>
      <c r="B378" s="34">
        <v>0</v>
      </c>
      <c r="C378" s="34">
        <v>0</v>
      </c>
      <c r="D378" s="34">
        <v>0</v>
      </c>
      <c r="E378" s="34">
        <v>0</v>
      </c>
      <c r="F378" s="34">
        <v>0</v>
      </c>
      <c r="G378" s="34">
        <v>0</v>
      </c>
      <c r="H378" s="34">
        <v>0</v>
      </c>
      <c r="I378" s="34">
        <v>0</v>
      </c>
      <c r="J378" s="34">
        <v>0</v>
      </c>
      <c r="K378" s="34">
        <v>0</v>
      </c>
      <c r="L378" s="34">
        <v>0</v>
      </c>
      <c r="M378" s="34">
        <v>0</v>
      </c>
      <c r="N378" s="31">
        <f t="shared" si="90"/>
        <v>0</v>
      </c>
    </row>
    <row r="379" spans="1:14" s="46" customFormat="1" x14ac:dyDescent="0.2">
      <c r="A379" s="43"/>
      <c r="B379" s="34"/>
      <c r="C379" s="34"/>
      <c r="D379" s="34"/>
      <c r="E379" s="34"/>
      <c r="F379" s="34"/>
      <c r="G379" s="34"/>
      <c r="H379" s="34"/>
      <c r="I379" s="34"/>
      <c r="J379" s="34"/>
      <c r="K379" s="34"/>
      <c r="L379" s="34"/>
      <c r="M379" s="34"/>
      <c r="N379" s="31"/>
    </row>
    <row r="380" spans="1:14" s="46" customFormat="1" x14ac:dyDescent="0.2">
      <c r="A380" s="43" t="s">
        <v>117</v>
      </c>
      <c r="B380" s="34">
        <v>1</v>
      </c>
      <c r="C380" s="34">
        <v>2</v>
      </c>
      <c r="D380" s="34">
        <v>0</v>
      </c>
      <c r="E380" s="34">
        <v>4</v>
      </c>
      <c r="F380" s="34">
        <v>0</v>
      </c>
      <c r="G380" s="34">
        <v>1</v>
      </c>
      <c r="H380" s="34">
        <v>0</v>
      </c>
      <c r="I380" s="34">
        <v>2</v>
      </c>
      <c r="J380" s="34">
        <v>16</v>
      </c>
      <c r="K380" s="34">
        <v>2</v>
      </c>
      <c r="L380" s="34">
        <v>1</v>
      </c>
      <c r="M380" s="34">
        <v>0</v>
      </c>
      <c r="N380" s="31">
        <f t="shared" si="90"/>
        <v>29</v>
      </c>
    </row>
    <row r="381" spans="1:14" s="46" customFormat="1" x14ac:dyDescent="0.2">
      <c r="A381" s="43"/>
      <c r="B381" s="32"/>
      <c r="C381" s="32"/>
      <c r="D381" s="32"/>
      <c r="E381" s="32"/>
      <c r="F381" s="32"/>
      <c r="G381" s="32"/>
      <c r="H381" s="32"/>
      <c r="I381" s="32"/>
      <c r="J381" s="32"/>
      <c r="K381" s="32"/>
      <c r="L381" s="32"/>
      <c r="M381" s="32"/>
      <c r="N381" s="31"/>
    </row>
    <row r="382" spans="1:14" s="46" customFormat="1" x14ac:dyDescent="0.2">
      <c r="A382" s="47" t="s">
        <v>118</v>
      </c>
      <c r="B382" s="31">
        <f>B383+B390</f>
        <v>0</v>
      </c>
      <c r="C382" s="31">
        <f t="shared" ref="C382:M382" si="96">C383+C390</f>
        <v>1</v>
      </c>
      <c r="D382" s="31">
        <f t="shared" si="96"/>
        <v>0</v>
      </c>
      <c r="E382" s="31">
        <f t="shared" si="96"/>
        <v>1</v>
      </c>
      <c r="F382" s="31">
        <f t="shared" si="96"/>
        <v>0</v>
      </c>
      <c r="G382" s="31">
        <f t="shared" si="96"/>
        <v>4</v>
      </c>
      <c r="H382" s="31">
        <f t="shared" si="96"/>
        <v>1</v>
      </c>
      <c r="I382" s="31">
        <f t="shared" si="96"/>
        <v>3</v>
      </c>
      <c r="J382" s="31">
        <f t="shared" si="96"/>
        <v>4</v>
      </c>
      <c r="K382" s="31">
        <f t="shared" si="96"/>
        <v>3</v>
      </c>
      <c r="L382" s="31">
        <f t="shared" si="96"/>
        <v>2</v>
      </c>
      <c r="M382" s="31">
        <f t="shared" si="96"/>
        <v>2</v>
      </c>
      <c r="N382" s="31">
        <f t="shared" si="90"/>
        <v>21</v>
      </c>
    </row>
    <row r="383" spans="1:14" s="46" customFormat="1" x14ac:dyDescent="0.2">
      <c r="A383" s="50" t="s">
        <v>447</v>
      </c>
      <c r="B383" s="34">
        <v>0</v>
      </c>
      <c r="C383" s="34">
        <v>1</v>
      </c>
      <c r="D383" s="34">
        <v>0</v>
      </c>
      <c r="E383" s="34">
        <v>1</v>
      </c>
      <c r="F383" s="34">
        <v>0</v>
      </c>
      <c r="G383" s="34">
        <v>4</v>
      </c>
      <c r="H383" s="34">
        <v>1</v>
      </c>
      <c r="I383" s="34">
        <v>3</v>
      </c>
      <c r="J383" s="34">
        <v>4</v>
      </c>
      <c r="K383" s="34">
        <v>1</v>
      </c>
      <c r="L383" s="34">
        <v>1</v>
      </c>
      <c r="M383" s="34">
        <v>2</v>
      </c>
      <c r="N383" s="31">
        <f t="shared" si="90"/>
        <v>18</v>
      </c>
    </row>
    <row r="384" spans="1:14" s="46" customFormat="1" x14ac:dyDescent="0.2">
      <c r="A384" s="43" t="s">
        <v>448</v>
      </c>
      <c r="B384" s="34">
        <v>0</v>
      </c>
      <c r="C384" s="34">
        <v>0</v>
      </c>
      <c r="D384" s="34">
        <v>0</v>
      </c>
      <c r="E384" s="34">
        <v>0</v>
      </c>
      <c r="F384" s="34">
        <v>0</v>
      </c>
      <c r="G384" s="34">
        <v>0</v>
      </c>
      <c r="H384" s="34">
        <v>0</v>
      </c>
      <c r="I384" s="34">
        <v>0</v>
      </c>
      <c r="J384" s="34">
        <v>0</v>
      </c>
      <c r="K384" s="34">
        <v>0</v>
      </c>
      <c r="L384" s="34">
        <v>0</v>
      </c>
      <c r="M384" s="34">
        <v>0</v>
      </c>
      <c r="N384" s="31">
        <f t="shared" si="90"/>
        <v>0</v>
      </c>
    </row>
    <row r="385" spans="1:21" s="46" customFormat="1" x14ac:dyDescent="0.2">
      <c r="A385" s="43" t="s">
        <v>449</v>
      </c>
      <c r="B385" s="34">
        <v>0</v>
      </c>
      <c r="C385" s="34">
        <v>2</v>
      </c>
      <c r="D385" s="34">
        <v>0</v>
      </c>
      <c r="E385" s="34">
        <v>3</v>
      </c>
      <c r="F385" s="34">
        <v>0</v>
      </c>
      <c r="G385" s="34">
        <v>4</v>
      </c>
      <c r="H385" s="34">
        <v>1</v>
      </c>
      <c r="I385" s="34">
        <v>3</v>
      </c>
      <c r="J385" s="34">
        <v>4</v>
      </c>
      <c r="K385" s="34">
        <v>1</v>
      </c>
      <c r="L385" s="34">
        <v>1</v>
      </c>
      <c r="M385" s="34">
        <v>0</v>
      </c>
      <c r="N385" s="31">
        <f t="shared" si="90"/>
        <v>19</v>
      </c>
    </row>
    <row r="386" spans="1:21" s="46" customFormat="1" x14ac:dyDescent="0.2">
      <c r="A386" s="43" t="s">
        <v>450</v>
      </c>
      <c r="B386" s="34">
        <v>2</v>
      </c>
      <c r="C386" s="34">
        <v>1</v>
      </c>
      <c r="D386" s="34">
        <v>1</v>
      </c>
      <c r="E386" s="34">
        <v>1</v>
      </c>
      <c r="F386" s="34">
        <v>0</v>
      </c>
      <c r="G386" s="34">
        <v>0</v>
      </c>
      <c r="H386" s="34">
        <v>0</v>
      </c>
      <c r="I386" s="34">
        <v>0</v>
      </c>
      <c r="J386" s="34">
        <v>1</v>
      </c>
      <c r="K386" s="34">
        <v>0</v>
      </c>
      <c r="L386" s="34">
        <v>0</v>
      </c>
      <c r="M386" s="34">
        <v>0</v>
      </c>
      <c r="N386" s="31">
        <f t="shared" si="90"/>
        <v>6</v>
      </c>
    </row>
    <row r="387" spans="1:21" s="46" customFormat="1" x14ac:dyDescent="0.2">
      <c r="A387" s="43" t="s">
        <v>451</v>
      </c>
      <c r="B387" s="34">
        <v>0</v>
      </c>
      <c r="C387" s="34">
        <v>0</v>
      </c>
      <c r="D387" s="34">
        <v>0</v>
      </c>
      <c r="E387" s="34">
        <v>0</v>
      </c>
      <c r="F387" s="34">
        <v>0</v>
      </c>
      <c r="G387" s="34">
        <v>0</v>
      </c>
      <c r="H387" s="34">
        <v>0</v>
      </c>
      <c r="I387" s="34">
        <v>0</v>
      </c>
      <c r="J387" s="34">
        <v>0</v>
      </c>
      <c r="K387" s="34">
        <v>0</v>
      </c>
      <c r="L387" s="34">
        <v>0</v>
      </c>
      <c r="M387" s="34">
        <v>0</v>
      </c>
      <c r="N387" s="31">
        <f t="shared" si="90"/>
        <v>0</v>
      </c>
    </row>
    <row r="388" spans="1:21" s="46" customFormat="1" x14ac:dyDescent="0.2">
      <c r="A388" s="43" t="s">
        <v>452</v>
      </c>
      <c r="B388" s="34">
        <v>0</v>
      </c>
      <c r="C388" s="34">
        <v>0</v>
      </c>
      <c r="D388" s="34">
        <v>0</v>
      </c>
      <c r="E388" s="34">
        <v>0</v>
      </c>
      <c r="F388" s="34">
        <v>0</v>
      </c>
      <c r="G388" s="34">
        <v>0</v>
      </c>
      <c r="H388" s="34">
        <v>0</v>
      </c>
      <c r="I388" s="34">
        <v>0</v>
      </c>
      <c r="J388" s="34">
        <v>0</v>
      </c>
      <c r="K388" s="34">
        <v>0</v>
      </c>
      <c r="L388" s="34">
        <v>0</v>
      </c>
      <c r="M388" s="34">
        <v>0</v>
      </c>
      <c r="N388" s="31">
        <f t="shared" si="90"/>
        <v>0</v>
      </c>
    </row>
    <row r="389" spans="1:21" s="46" customFormat="1" x14ac:dyDescent="0.2">
      <c r="A389" s="43" t="s">
        <v>453</v>
      </c>
      <c r="B389" s="34">
        <v>0</v>
      </c>
      <c r="C389" s="34">
        <v>0</v>
      </c>
      <c r="D389" s="34">
        <v>0</v>
      </c>
      <c r="E389" s="34">
        <v>0</v>
      </c>
      <c r="F389" s="34">
        <v>0</v>
      </c>
      <c r="G389" s="34">
        <v>0</v>
      </c>
      <c r="H389" s="34">
        <v>0</v>
      </c>
      <c r="I389" s="34">
        <v>0</v>
      </c>
      <c r="J389" s="34">
        <v>0</v>
      </c>
      <c r="K389" s="34">
        <v>0</v>
      </c>
      <c r="L389" s="34">
        <v>0</v>
      </c>
      <c r="M389" s="34">
        <v>0</v>
      </c>
      <c r="N389" s="31">
        <f t="shared" si="90"/>
        <v>0</v>
      </c>
    </row>
    <row r="390" spans="1:21" s="46" customFormat="1" x14ac:dyDescent="0.2">
      <c r="A390" s="50" t="s">
        <v>454</v>
      </c>
      <c r="B390" s="34">
        <v>0</v>
      </c>
      <c r="C390" s="34">
        <v>0</v>
      </c>
      <c r="D390" s="34">
        <v>0</v>
      </c>
      <c r="E390" s="34">
        <v>0</v>
      </c>
      <c r="F390" s="34">
        <v>0</v>
      </c>
      <c r="G390" s="34">
        <v>0</v>
      </c>
      <c r="H390" s="34">
        <v>0</v>
      </c>
      <c r="I390" s="34">
        <v>0</v>
      </c>
      <c r="J390" s="34">
        <v>0</v>
      </c>
      <c r="K390" s="34">
        <v>2</v>
      </c>
      <c r="L390" s="34">
        <v>1</v>
      </c>
      <c r="M390" s="34">
        <v>0</v>
      </c>
      <c r="N390" s="31">
        <f t="shared" si="90"/>
        <v>3</v>
      </c>
    </row>
    <row r="391" spans="1:21" s="46" customFormat="1" x14ac:dyDescent="0.2">
      <c r="A391" s="43" t="s">
        <v>455</v>
      </c>
      <c r="B391" s="34">
        <v>0</v>
      </c>
      <c r="C391" s="34">
        <v>0</v>
      </c>
      <c r="D391" s="34">
        <v>0</v>
      </c>
      <c r="E391" s="34">
        <v>0</v>
      </c>
      <c r="F391" s="34">
        <v>0</v>
      </c>
      <c r="G391" s="34">
        <v>0</v>
      </c>
      <c r="H391" s="34">
        <v>0</v>
      </c>
      <c r="I391" s="34">
        <v>0</v>
      </c>
      <c r="J391" s="34">
        <v>0</v>
      </c>
      <c r="K391" s="34">
        <v>0</v>
      </c>
      <c r="L391" s="34">
        <v>0</v>
      </c>
      <c r="M391" s="34">
        <v>0</v>
      </c>
      <c r="N391" s="31">
        <f t="shared" si="90"/>
        <v>0</v>
      </c>
    </row>
    <row r="392" spans="1:21" s="46" customFormat="1" x14ac:dyDescent="0.2">
      <c r="A392" s="43" t="s">
        <v>456</v>
      </c>
      <c r="B392" s="34">
        <v>0</v>
      </c>
      <c r="C392" s="34">
        <v>0</v>
      </c>
      <c r="D392" s="34">
        <v>0</v>
      </c>
      <c r="E392" s="34">
        <v>0</v>
      </c>
      <c r="F392" s="34">
        <v>0</v>
      </c>
      <c r="G392" s="34">
        <v>0</v>
      </c>
      <c r="H392" s="34">
        <v>0</v>
      </c>
      <c r="I392" s="34">
        <v>0</v>
      </c>
      <c r="J392" s="34">
        <v>0</v>
      </c>
      <c r="K392" s="34">
        <v>2</v>
      </c>
      <c r="L392" s="34">
        <v>1</v>
      </c>
      <c r="M392" s="34">
        <v>0</v>
      </c>
      <c r="N392" s="31">
        <f t="shared" si="90"/>
        <v>3</v>
      </c>
    </row>
    <row r="393" spans="1:21" s="46" customFormat="1" x14ac:dyDescent="0.2">
      <c r="A393" s="43" t="s">
        <v>457</v>
      </c>
      <c r="B393" s="34">
        <v>0</v>
      </c>
      <c r="C393" s="34">
        <v>0</v>
      </c>
      <c r="D393" s="34">
        <v>0</v>
      </c>
      <c r="E393" s="34">
        <v>0</v>
      </c>
      <c r="F393" s="34">
        <v>0</v>
      </c>
      <c r="G393" s="34">
        <v>0</v>
      </c>
      <c r="H393" s="34">
        <v>0</v>
      </c>
      <c r="I393" s="34">
        <v>0</v>
      </c>
      <c r="J393" s="34">
        <v>0</v>
      </c>
      <c r="K393" s="34">
        <v>0</v>
      </c>
      <c r="L393" s="34">
        <v>0</v>
      </c>
      <c r="M393" s="34">
        <v>0</v>
      </c>
      <c r="N393" s="31">
        <f t="shared" si="90"/>
        <v>0</v>
      </c>
    </row>
    <row r="394" spans="1:21" s="46" customFormat="1" x14ac:dyDescent="0.2">
      <c r="A394" s="43" t="s">
        <v>458</v>
      </c>
      <c r="B394" s="34">
        <v>0</v>
      </c>
      <c r="C394" s="34">
        <v>0</v>
      </c>
      <c r="D394" s="34">
        <v>0</v>
      </c>
      <c r="E394" s="34">
        <v>0</v>
      </c>
      <c r="F394" s="34">
        <v>0</v>
      </c>
      <c r="G394" s="34">
        <v>0</v>
      </c>
      <c r="H394" s="34">
        <v>0</v>
      </c>
      <c r="I394" s="34">
        <v>0</v>
      </c>
      <c r="J394" s="34">
        <v>0</v>
      </c>
      <c r="K394" s="34">
        <v>0</v>
      </c>
      <c r="L394" s="34">
        <v>0</v>
      </c>
      <c r="M394" s="34">
        <v>0</v>
      </c>
      <c r="N394" s="31">
        <f t="shared" si="90"/>
        <v>0</v>
      </c>
    </row>
    <row r="395" spans="1:21" s="46" customFormat="1" x14ac:dyDescent="0.2">
      <c r="A395" s="43" t="s">
        <v>459</v>
      </c>
      <c r="B395" s="34">
        <v>0</v>
      </c>
      <c r="C395" s="34">
        <v>0</v>
      </c>
      <c r="D395" s="34">
        <v>0</v>
      </c>
      <c r="E395" s="34">
        <v>0</v>
      </c>
      <c r="F395" s="34">
        <v>0</v>
      </c>
      <c r="G395" s="34">
        <v>0</v>
      </c>
      <c r="H395" s="34">
        <v>0</v>
      </c>
      <c r="I395" s="34">
        <v>0</v>
      </c>
      <c r="J395" s="34">
        <v>0</v>
      </c>
      <c r="K395" s="34">
        <v>0</v>
      </c>
      <c r="L395" s="34">
        <v>0</v>
      </c>
      <c r="M395" s="34">
        <v>0</v>
      </c>
      <c r="N395" s="31">
        <f t="shared" si="90"/>
        <v>0</v>
      </c>
    </row>
    <row r="396" spans="1:21" s="46" customFormat="1" x14ac:dyDescent="0.2">
      <c r="A396" s="43" t="s">
        <v>460</v>
      </c>
      <c r="B396" s="34">
        <v>0</v>
      </c>
      <c r="C396" s="34">
        <v>0</v>
      </c>
      <c r="D396" s="34">
        <v>0</v>
      </c>
      <c r="E396" s="34">
        <v>0</v>
      </c>
      <c r="F396" s="34">
        <v>0</v>
      </c>
      <c r="G396" s="34">
        <v>0</v>
      </c>
      <c r="H396" s="34">
        <v>0</v>
      </c>
      <c r="I396" s="34">
        <v>0</v>
      </c>
      <c r="J396" s="34">
        <v>0</v>
      </c>
      <c r="K396" s="34">
        <v>0</v>
      </c>
      <c r="L396" s="34">
        <v>0</v>
      </c>
      <c r="M396" s="34">
        <v>0</v>
      </c>
      <c r="N396" s="31">
        <f t="shared" si="90"/>
        <v>0</v>
      </c>
    </row>
    <row r="397" spans="1:21" x14ac:dyDescent="0.2">
      <c r="T397" s="27"/>
      <c r="U397" s="27"/>
    </row>
  </sheetData>
  <mergeCells count="1">
    <mergeCell ref="O10:V10"/>
  </mergeCells>
  <pageMargins left="0.7" right="0.7" top="0.75" bottom="0.75" header="0.3" footer="0.3"/>
  <pageSetup orientation="portrait" r:id="rId1"/>
  <ignoredErrors>
    <ignoredError sqref="B383:M397 B131:M141 B144:M145 B150:M154 B248:M249 B324:M324 B337:M338 B341:M344 B348:M351 B354:M358 B361:M365 B380:M380 B368:M370 B372:M372 B374:M374 B376:M376 B378:M378 B51:M51 B92:M92 B129:M129 B130:M130 C147:M147 B156:M161 B164:M168 B170:M175 B178:M182 B184:M188 B191:M195 B197:M200 B202:M204 B207:M211 B213:M217 B220:M224 B226:M229 B232:M236 B239:M243 B251:M252 B254:M255 B257:M258 B260:M261 B263:M264 B266:M274 B277:M285 B288:M289 B291:M292 B294:M295 B297:M298 B300:M308 B310:M312 B316:M317 B319:M320 B326:M326 B328:M329 B331:M334"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2:B23"/>
  <sheetViews>
    <sheetView zoomScaleNormal="100" workbookViewId="0">
      <selection activeCell="B5" sqref="B5:B23"/>
    </sheetView>
  </sheetViews>
  <sheetFormatPr baseColWidth="10" defaultColWidth="9.140625" defaultRowHeight="12.75" x14ac:dyDescent="0.2"/>
  <cols>
    <col min="1" max="1" width="80" bestFit="1" customWidth="1"/>
  </cols>
  <sheetData>
    <row r="2" spans="1:2" ht="45" x14ac:dyDescent="0.2">
      <c r="A2" s="1" t="s">
        <v>25</v>
      </c>
      <c r="B2" s="3" t="s">
        <v>19</v>
      </c>
    </row>
    <row r="5" spans="1:2" x14ac:dyDescent="0.2">
      <c r="A5" s="2" t="s">
        <v>0</v>
      </c>
      <c r="B5" s="4">
        <v>6</v>
      </c>
    </row>
    <row r="6" spans="1:2" x14ac:dyDescent="0.2">
      <c r="A6" s="2" t="s">
        <v>1</v>
      </c>
      <c r="B6" s="4">
        <v>1</v>
      </c>
    </row>
    <row r="7" spans="1:2" x14ac:dyDescent="0.2">
      <c r="A7" s="2" t="s">
        <v>2</v>
      </c>
      <c r="B7" s="4">
        <v>11</v>
      </c>
    </row>
    <row r="8" spans="1:2" x14ac:dyDescent="0.2">
      <c r="A8" s="2" t="s">
        <v>3</v>
      </c>
      <c r="B8" s="4">
        <v>0</v>
      </c>
    </row>
    <row r="9" spans="1:2" x14ac:dyDescent="0.2">
      <c r="A9" s="2" t="s">
        <v>4</v>
      </c>
      <c r="B9" s="4">
        <v>0</v>
      </c>
    </row>
    <row r="10" spans="1:2" x14ac:dyDescent="0.2">
      <c r="A10" s="2" t="s">
        <v>5</v>
      </c>
    </row>
    <row r="11" spans="1:2" x14ac:dyDescent="0.2">
      <c r="A11" s="2" t="s">
        <v>6</v>
      </c>
      <c r="B11" s="4">
        <v>0</v>
      </c>
    </row>
    <row r="12" spans="1:2" x14ac:dyDescent="0.2">
      <c r="A12" s="2" t="s">
        <v>7</v>
      </c>
      <c r="B12" s="4">
        <v>0</v>
      </c>
    </row>
    <row r="13" spans="1:2" x14ac:dyDescent="0.2">
      <c r="A13" s="2" t="s">
        <v>8</v>
      </c>
      <c r="B13" s="4">
        <v>0</v>
      </c>
    </row>
    <row r="14" spans="1:2" x14ac:dyDescent="0.2">
      <c r="A14" s="2" t="s">
        <v>9</v>
      </c>
      <c r="B14" s="4">
        <v>0</v>
      </c>
    </row>
    <row r="15" spans="1:2" x14ac:dyDescent="0.2">
      <c r="A15" s="2" t="s">
        <v>10</v>
      </c>
      <c r="B15" s="4">
        <v>0</v>
      </c>
    </row>
    <row r="16" spans="1:2" x14ac:dyDescent="0.2">
      <c r="A16" s="2" t="s">
        <v>11</v>
      </c>
      <c r="B16" s="4">
        <v>0</v>
      </c>
    </row>
    <row r="17" spans="1:2" x14ac:dyDescent="0.2">
      <c r="A17" s="2" t="s">
        <v>12</v>
      </c>
      <c r="B17" s="4">
        <v>22</v>
      </c>
    </row>
    <row r="18" spans="1:2" x14ac:dyDescent="0.2">
      <c r="A18" s="2" t="s">
        <v>13</v>
      </c>
      <c r="B18" s="4">
        <v>21</v>
      </c>
    </row>
    <row r="19" spans="1:2" x14ac:dyDescent="0.2">
      <c r="A19" s="2" t="s">
        <v>14</v>
      </c>
      <c r="B19" s="4">
        <v>0</v>
      </c>
    </row>
    <row r="20" spans="1:2" x14ac:dyDescent="0.2">
      <c r="A20" s="2" t="s">
        <v>15</v>
      </c>
      <c r="B20" s="4">
        <v>0</v>
      </c>
    </row>
    <row r="21" spans="1:2" x14ac:dyDescent="0.2">
      <c r="A21" s="2" t="s">
        <v>16</v>
      </c>
      <c r="B21" s="4">
        <v>5</v>
      </c>
    </row>
    <row r="22" spans="1:2" x14ac:dyDescent="0.2">
      <c r="A22" s="2" t="s">
        <v>17</v>
      </c>
      <c r="B22" s="4">
        <v>1</v>
      </c>
    </row>
    <row r="23" spans="1:2" x14ac:dyDescent="0.2">
      <c r="A23" s="2" t="s">
        <v>18</v>
      </c>
      <c r="B23" s="4">
        <v>0</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2:B23"/>
  <sheetViews>
    <sheetView zoomScaleNormal="100" workbookViewId="0">
      <selection activeCell="B5" sqref="B5:B23"/>
    </sheetView>
  </sheetViews>
  <sheetFormatPr baseColWidth="10" defaultColWidth="9.140625" defaultRowHeight="12.75" x14ac:dyDescent="0.2"/>
  <cols>
    <col min="1" max="1" width="80" bestFit="1" customWidth="1"/>
  </cols>
  <sheetData>
    <row r="2" spans="1:2" ht="45" x14ac:dyDescent="0.2">
      <c r="A2" s="1" t="s">
        <v>26</v>
      </c>
      <c r="B2" s="3" t="s">
        <v>19</v>
      </c>
    </row>
    <row r="5" spans="1:2" x14ac:dyDescent="0.2">
      <c r="A5" s="2" t="s">
        <v>0</v>
      </c>
      <c r="B5" s="4">
        <v>38</v>
      </c>
    </row>
    <row r="6" spans="1:2" x14ac:dyDescent="0.2">
      <c r="A6" s="2" t="s">
        <v>1</v>
      </c>
      <c r="B6" s="4">
        <v>9</v>
      </c>
    </row>
    <row r="7" spans="1:2" x14ac:dyDescent="0.2">
      <c r="A7" s="2" t="s">
        <v>2</v>
      </c>
      <c r="B7" s="4">
        <v>34</v>
      </c>
    </row>
    <row r="8" spans="1:2" x14ac:dyDescent="0.2">
      <c r="A8" s="2" t="s">
        <v>3</v>
      </c>
      <c r="B8" s="4">
        <v>0</v>
      </c>
    </row>
    <row r="9" spans="1:2" x14ac:dyDescent="0.2">
      <c r="A9" s="2" t="s">
        <v>4</v>
      </c>
      <c r="B9" s="4">
        <v>3</v>
      </c>
    </row>
    <row r="10" spans="1:2" x14ac:dyDescent="0.2">
      <c r="A10" s="2" t="s">
        <v>5</v>
      </c>
    </row>
    <row r="11" spans="1:2" x14ac:dyDescent="0.2">
      <c r="A11" s="2" t="s">
        <v>6</v>
      </c>
      <c r="B11" s="4">
        <v>0</v>
      </c>
    </row>
    <row r="12" spans="1:2" x14ac:dyDescent="0.2">
      <c r="A12" s="2" t="s">
        <v>7</v>
      </c>
      <c r="B12" s="4">
        <v>1</v>
      </c>
    </row>
    <row r="13" spans="1:2" x14ac:dyDescent="0.2">
      <c r="A13" s="2" t="s">
        <v>8</v>
      </c>
      <c r="B13" s="4">
        <v>0</v>
      </c>
    </row>
    <row r="14" spans="1:2" x14ac:dyDescent="0.2">
      <c r="A14" s="2" t="s">
        <v>9</v>
      </c>
      <c r="B14" s="4">
        <v>0</v>
      </c>
    </row>
    <row r="15" spans="1:2" x14ac:dyDescent="0.2">
      <c r="A15" s="2" t="s">
        <v>10</v>
      </c>
      <c r="B15" s="4">
        <v>2</v>
      </c>
    </row>
    <row r="16" spans="1:2" x14ac:dyDescent="0.2">
      <c r="A16" s="2" t="s">
        <v>11</v>
      </c>
      <c r="B16" s="4">
        <v>0</v>
      </c>
    </row>
    <row r="17" spans="1:2" x14ac:dyDescent="0.2">
      <c r="A17" s="2" t="s">
        <v>12</v>
      </c>
      <c r="B17" s="4">
        <v>36</v>
      </c>
    </row>
    <row r="18" spans="1:2" x14ac:dyDescent="0.2">
      <c r="A18" s="2" t="s">
        <v>13</v>
      </c>
      <c r="B18" s="4">
        <v>32</v>
      </c>
    </row>
    <row r="19" spans="1:2" x14ac:dyDescent="0.2">
      <c r="A19" s="2" t="s">
        <v>14</v>
      </c>
      <c r="B19" s="4">
        <v>0</v>
      </c>
    </row>
    <row r="20" spans="1:2" x14ac:dyDescent="0.2">
      <c r="A20" s="2" t="s">
        <v>15</v>
      </c>
      <c r="B20" s="4">
        <v>3</v>
      </c>
    </row>
    <row r="21" spans="1:2" x14ac:dyDescent="0.2">
      <c r="A21" s="2" t="s">
        <v>16</v>
      </c>
      <c r="B21" s="4">
        <v>4</v>
      </c>
    </row>
    <row r="22" spans="1:2" x14ac:dyDescent="0.2">
      <c r="A22" s="2" t="s">
        <v>17</v>
      </c>
      <c r="B22" s="4">
        <v>7</v>
      </c>
    </row>
    <row r="23" spans="1:2" x14ac:dyDescent="0.2">
      <c r="A23" s="2" t="s">
        <v>18</v>
      </c>
      <c r="B23" s="4">
        <v>3</v>
      </c>
    </row>
  </sheetData>
  <pageMargins left="0.75" right="0.75" top="1" bottom="1" header="0.5" footer="0.5"/>
  <pageSetup paperSize="9" scale="0" firstPageNumber="0" fitToWidth="0" fitToHeight="0" pageOrder="overThenDown"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72</vt:i4>
      </vt:variant>
    </vt:vector>
  </HeadingPairs>
  <TitlesOfParts>
    <vt:vector size="72" baseType="lpstr">
      <vt:lpstr>NOTAS</vt:lpstr>
      <vt:lpstr>CONCENTRADO</vt:lpstr>
      <vt:lpstr>FEBRERO_2011</vt:lpstr>
      <vt:lpstr>MARZO_2011</vt:lpstr>
      <vt:lpstr>ABRIL_2011</vt:lpstr>
      <vt:lpstr>MAYO_2011</vt:lpstr>
      <vt:lpstr>JUNIO_2011</vt:lpstr>
      <vt:lpstr>JULIO_2011</vt:lpstr>
      <vt:lpstr>AGOSTO_2011</vt:lpstr>
      <vt:lpstr>SEPTIEMBRE_2011</vt:lpstr>
      <vt:lpstr>OCTUBRE_2011</vt:lpstr>
      <vt:lpstr>NOVIEMBRE_2011</vt:lpstr>
      <vt:lpstr>DICIEMBRE_2011</vt:lpstr>
      <vt:lpstr>FEBRERO_2012</vt:lpstr>
      <vt:lpstr>MARZO_2012</vt:lpstr>
      <vt:lpstr>ABRIL_2012</vt:lpstr>
      <vt:lpstr>MAYO_2012</vt:lpstr>
      <vt:lpstr>JUNIO_2012</vt:lpstr>
      <vt:lpstr>JULIO_2012</vt:lpstr>
      <vt:lpstr>AGOSTO_2012</vt:lpstr>
      <vt:lpstr>SEPTIEMBRE_2012</vt:lpstr>
      <vt:lpstr>OCTUBRE_2012</vt:lpstr>
      <vt:lpstr>NOVIEMBRE_2012</vt:lpstr>
      <vt:lpstr>DICIEMBRE_2012</vt:lpstr>
      <vt:lpstr>FEBRERO_2013</vt:lpstr>
      <vt:lpstr>MARZO_2013</vt:lpstr>
      <vt:lpstr>ABRIL_2013</vt:lpstr>
      <vt:lpstr>MAYO_2013</vt:lpstr>
      <vt:lpstr>JUNIO_2013</vt:lpstr>
      <vt:lpstr>JULIO_2013</vt:lpstr>
      <vt:lpstr>AGOSTO_2013</vt:lpstr>
      <vt:lpstr>SEPTIEMBRE_2013</vt:lpstr>
      <vt:lpstr>OCTUBRE_2013</vt:lpstr>
      <vt:lpstr>NOVIEMBRE_2013</vt:lpstr>
      <vt:lpstr>DICIEMBRE_2013</vt:lpstr>
      <vt:lpstr>FEBRERO_2014</vt:lpstr>
      <vt:lpstr>MARZO_2014</vt:lpstr>
      <vt:lpstr>ABRIL_2014</vt:lpstr>
      <vt:lpstr>MAYO_2014</vt:lpstr>
      <vt:lpstr>JUNIO_2014</vt:lpstr>
      <vt:lpstr>JULIO_2014</vt:lpstr>
      <vt:lpstr>AGOSTO_2014</vt:lpstr>
      <vt:lpstr>SEPTIEMBRE_2014</vt:lpstr>
      <vt:lpstr>OCTUBRE_2014</vt:lpstr>
      <vt:lpstr>NOVIEMBRE_2014</vt:lpstr>
      <vt:lpstr>DICIEMBRE_2014</vt:lpstr>
      <vt:lpstr>FEBRERO_2015</vt:lpstr>
      <vt:lpstr>MARZO_2015</vt:lpstr>
      <vt:lpstr>ABRIL_2015</vt:lpstr>
      <vt:lpstr>MAYO_2015</vt:lpstr>
      <vt:lpstr>JUNIO_2015</vt:lpstr>
      <vt:lpstr>JULIO_2015</vt:lpstr>
      <vt:lpstr>AGOSTO_2015</vt:lpstr>
      <vt:lpstr>SEPTIEMBRE_2015</vt:lpstr>
      <vt:lpstr>OCTUBRE_2015</vt:lpstr>
      <vt:lpstr>NOVIEMBRE_2015</vt:lpstr>
      <vt:lpstr>DICIEMBRE_2015</vt:lpstr>
      <vt:lpstr>FEBRERO_2016</vt:lpstr>
      <vt:lpstr>MARZO_2016</vt:lpstr>
      <vt:lpstr>ABRIL_2016</vt:lpstr>
      <vt:lpstr>MAYO_2016</vt:lpstr>
      <vt:lpstr>JUNIO_2016</vt:lpstr>
      <vt:lpstr>JULIO_2016</vt:lpstr>
      <vt:lpstr>AGOSTO_2016</vt:lpstr>
      <vt:lpstr>SEPTIEMBRE_2016</vt:lpstr>
      <vt:lpstr>OCTUBRE_2016</vt:lpstr>
      <vt:lpstr>NOVIEMBRE_2016</vt:lpstr>
      <vt:lpstr>DICIEMBRE_2016</vt:lpstr>
      <vt:lpstr>2025</vt:lpstr>
      <vt:lpstr>2024</vt:lpstr>
      <vt:lpstr>2023</vt:lpstr>
      <vt:lpstr>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Sala de Juntas</dc:creator>
  <cp:lastModifiedBy>PJCDMX</cp:lastModifiedBy>
  <cp:lastPrinted>2021-06-24T18:20:11Z</cp:lastPrinted>
  <dcterms:created xsi:type="dcterms:W3CDTF">2018-03-06T17:53:17Z</dcterms:created>
  <dcterms:modified xsi:type="dcterms:W3CDTF">2025-09-25T22:56:41Z</dcterms:modified>
</cp:coreProperties>
</file>