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"/>
    </mc:Choice>
  </mc:AlternateContent>
  <bookViews>
    <workbookView xWindow="0" yWindow="0" windowWidth="14235" windowHeight="12090" tabRatio="951" activeTab="1"/>
  </bookViews>
  <sheets>
    <sheet name="Portada" sheetId="13" r:id="rId1"/>
    <sheet name="SentAcumToda  SPPA 2024" sheetId="19" r:id="rId2"/>
    <sheet name="SentSPPA Acum2024" sheetId="21" r:id="rId3"/>
    <sheet name="Sent Adol SPPA Acum2024" sheetId="23" r:id="rId4"/>
    <sheet name="TodasMaterias Acumulado" sheetId="8" state="hidden" r:id="rId5"/>
    <sheet name="TodasMaterias AltoImpacto Acum" sheetId="14" state="hidden" r:id="rId6"/>
  </sheets>
  <definedNames>
    <definedName name="_xlnm._FilterDatabase" localSheetId="3" hidden="1">'Sent Adol SPPA Acum2024'!$G$10:$K$34</definedName>
    <definedName name="_xlnm._FilterDatabase" localSheetId="2" hidden="1">'SentSPPA Acum2024'!$G$11:$J$34</definedName>
    <definedName name="_xlnm.Print_Area" localSheetId="0">Portada!$A$1:$I$41</definedName>
    <definedName name="_xlnm.Print_Area" localSheetId="3">'Sent Adol SPPA Acum2024'!$A$1:$K$45</definedName>
    <definedName name="_xlnm.Print_Area" localSheetId="1">'SentAcumToda  SPPA 2024'!$A$1:$E$39</definedName>
    <definedName name="_xlnm.Print_Area" localSheetId="2">'SentSPPA Acum2024'!$A$1:$K$45</definedName>
    <definedName name="_xlnm.Print_Area" localSheetId="4">'TodasMaterias Acumulado'!$A$1:$M$34</definedName>
    <definedName name="_xlnm.Print_Area" localSheetId="5">'TodasMaterias AltoImpacto Acum'!$A$1:$M$32</definedName>
    <definedName name="bvnbvn" localSheetId="3">#REF!</definedName>
    <definedName name="bvnbvn" localSheetId="1">#REF!</definedName>
    <definedName name="bvnbvn" localSheetId="4">#REF!</definedName>
    <definedName name="bvnbvn" localSheetId="5">#REF!</definedName>
    <definedName name="bvnbvn">#REF!</definedName>
    <definedName name="LibertadDelAltoImpacto" localSheetId="3">#REF!</definedName>
    <definedName name="LibertadDelAltoImpacto" localSheetId="1">#REF!</definedName>
    <definedName name="LibertadDelAltoImpacto" localSheetId="4">#REF!</definedName>
    <definedName name="LibertadDelAltoImpacto" localSheetId="5">#REF!</definedName>
    <definedName name="LibertadDelAltoImpacto">#REF!</definedName>
    <definedName name="OLE_LINK1" localSheetId="3">#REF!</definedName>
    <definedName name="OLE_LINK1" localSheetId="1">#REF!</definedName>
    <definedName name="OLE_LINK1" localSheetId="4">#REF!</definedName>
    <definedName name="OLE_LINK1" localSheetId="5">#REF!</definedName>
    <definedName name="OLE_LINK1">#REF!</definedName>
    <definedName name="OLE_LINK2" localSheetId="3">#REF!</definedName>
    <definedName name="OLE_LINK2" localSheetId="1">#REF!</definedName>
    <definedName name="OLE_LINK2" localSheetId="4">#REF!</definedName>
    <definedName name="OLE_LINK2" localSheetId="5">#REF!</definedName>
    <definedName name="OLE_LINK2">#REF!</definedName>
    <definedName name="OLE_LINK3" localSheetId="3">#REF!</definedName>
    <definedName name="OLE_LINK3" localSheetId="1">#REF!</definedName>
    <definedName name="OLE_LINK3" localSheetId="4">#REF!</definedName>
    <definedName name="OLE_LINK3" localSheetId="5">#REF!</definedName>
    <definedName name="OLE_LINK3">#REF!</definedName>
    <definedName name="OLE_LINK4" localSheetId="3">#REF!</definedName>
    <definedName name="OLE_LINK4" localSheetId="1">#REF!</definedName>
    <definedName name="OLE_LINK4" localSheetId="4">#REF!</definedName>
    <definedName name="OLE_LINK4" localSheetId="5">#REF!</definedName>
    <definedName name="OLE_LINK4">#REF!</definedName>
    <definedName name="sdfsdfsdf" localSheetId="3">#REF!</definedName>
    <definedName name="sdfsdfsdf" localSheetId="1">#REF!</definedName>
    <definedName name="sdfsdfsdf" localSheetId="4">#REF!</definedName>
    <definedName name="sdfsdfsdf" localSheetId="5">#REF!</definedName>
    <definedName name="sdfsdfsdf">#REF!</definedName>
  </definedNames>
  <calcPr calcId="162913"/>
</workbook>
</file>

<file path=xl/calcChain.xml><?xml version="1.0" encoding="utf-8"?>
<calcChain xmlns="http://schemas.openxmlformats.org/spreadsheetml/2006/main">
  <c r="E12" i="23" l="1"/>
  <c r="E13" i="23"/>
  <c r="E11" i="23"/>
  <c r="D14" i="23" l="1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12" i="23"/>
  <c r="D33" i="23"/>
  <c r="D13" i="23"/>
  <c r="D34" i="23"/>
  <c r="D11" i="23"/>
  <c r="J17" i="23"/>
  <c r="C33" i="19" l="1"/>
  <c r="B33" i="19"/>
  <c r="J11" i="23"/>
  <c r="K11" i="23" s="1"/>
  <c r="J30" i="23"/>
  <c r="K30" i="23" s="1"/>
  <c r="J31" i="23"/>
  <c r="K31" i="23" s="1"/>
  <c r="J24" i="23"/>
  <c r="K24" i="23" s="1"/>
  <c r="J27" i="23"/>
  <c r="K27" i="23" s="1"/>
  <c r="J25" i="23"/>
  <c r="K25" i="23" s="1"/>
  <c r="J12" i="23"/>
  <c r="K12" i="23" s="1"/>
  <c r="J14" i="23"/>
  <c r="K14" i="23" s="1"/>
  <c r="J20" i="23"/>
  <c r="K20" i="23" s="1"/>
  <c r="J19" i="23"/>
  <c r="K19" i="23" s="1"/>
  <c r="J23" i="23"/>
  <c r="K23" i="23" s="1"/>
  <c r="J32" i="23"/>
  <c r="K32" i="23" s="1"/>
  <c r="J18" i="23"/>
  <c r="K18" i="23" s="1"/>
  <c r="J33" i="23"/>
  <c r="K33" i="23" s="1"/>
  <c r="J28" i="23"/>
  <c r="K28" i="23" s="1"/>
  <c r="J29" i="23"/>
  <c r="K29" i="23" s="1"/>
  <c r="J21" i="23"/>
  <c r="K21" i="23" s="1"/>
  <c r="J34" i="23"/>
  <c r="K34" i="23" s="1"/>
  <c r="J26" i="23"/>
  <c r="K26" i="23" s="1"/>
  <c r="J13" i="23"/>
  <c r="K13" i="23" s="1"/>
  <c r="J22" i="23"/>
  <c r="K22" i="23" s="1"/>
  <c r="J15" i="23"/>
  <c r="K15" i="23" s="1"/>
  <c r="J16" i="23"/>
  <c r="K16" i="23" s="1"/>
  <c r="D17" i="21" l="1"/>
  <c r="E17" i="21" s="1"/>
  <c r="D12" i="21"/>
  <c r="E12" i="21" s="1"/>
  <c r="D21" i="21"/>
  <c r="E21" i="21" s="1"/>
  <c r="D34" i="21"/>
  <c r="E34" i="21" s="1"/>
  <c r="D28" i="21"/>
  <c r="E28" i="21" s="1"/>
  <c r="D27" i="21"/>
  <c r="E27" i="21" s="1"/>
  <c r="D24" i="21"/>
  <c r="E24" i="21" s="1"/>
  <c r="D22" i="21"/>
  <c r="E22" i="21" s="1"/>
  <c r="D20" i="21"/>
  <c r="E20" i="21" s="1"/>
  <c r="D14" i="21"/>
  <c r="E14" i="21" s="1"/>
  <c r="D31" i="21"/>
  <c r="E31" i="21" s="1"/>
  <c r="D16" i="21"/>
  <c r="E16" i="21" s="1"/>
  <c r="D13" i="21"/>
  <c r="E13" i="21" s="1"/>
  <c r="D15" i="21"/>
  <c r="E15" i="21" s="1"/>
  <c r="D11" i="21"/>
  <c r="E11" i="21" s="1"/>
  <c r="D30" i="21"/>
  <c r="E30" i="21" s="1"/>
  <c r="D19" i="21"/>
  <c r="E19" i="21" s="1"/>
  <c r="D26" i="21"/>
  <c r="E26" i="21" s="1"/>
  <c r="D32" i="21"/>
  <c r="E32" i="21" s="1"/>
  <c r="D25" i="21"/>
  <c r="E25" i="21" s="1"/>
  <c r="D29" i="21"/>
  <c r="E29" i="21" s="1"/>
  <c r="D18" i="21"/>
  <c r="E18" i="21" s="1"/>
  <c r="D23" i="21"/>
  <c r="E23" i="21" s="1"/>
  <c r="D33" i="21"/>
  <c r="E33" i="21" s="1"/>
  <c r="J26" i="21"/>
  <c r="K26" i="21" s="1"/>
  <c r="J34" i="21"/>
  <c r="K34" i="21" s="1"/>
  <c r="J28" i="21"/>
  <c r="K28" i="21" s="1"/>
  <c r="J30" i="21"/>
  <c r="K30" i="21" s="1"/>
  <c r="J31" i="21"/>
  <c r="K31" i="21" s="1"/>
  <c r="J33" i="21"/>
  <c r="K33" i="21" s="1"/>
  <c r="J12" i="21"/>
  <c r="K12" i="21" s="1"/>
  <c r="J32" i="21"/>
  <c r="K32" i="21" s="1"/>
  <c r="J14" i="21"/>
  <c r="K14" i="21" s="1"/>
  <c r="J15" i="21"/>
  <c r="K15" i="21" s="1"/>
  <c r="J22" i="21"/>
  <c r="K22" i="21" s="1"/>
  <c r="J16" i="21"/>
  <c r="K16" i="21" s="1"/>
  <c r="J21" i="21"/>
  <c r="K21" i="21" s="1"/>
  <c r="J29" i="21"/>
  <c r="K29" i="21" s="1"/>
  <c r="J20" i="21"/>
  <c r="K20" i="21" s="1"/>
  <c r="J24" i="21"/>
  <c r="K24" i="21" s="1"/>
  <c r="J18" i="21"/>
  <c r="K18" i="21" s="1"/>
  <c r="J23" i="21"/>
  <c r="K23" i="21" s="1"/>
  <c r="J13" i="21"/>
  <c r="K13" i="21" s="1"/>
  <c r="J19" i="21"/>
  <c r="K19" i="21" s="1"/>
  <c r="J11" i="21"/>
  <c r="K11" i="21" s="1"/>
  <c r="J17" i="21"/>
  <c r="K17" i="21" s="1"/>
  <c r="J25" i="21"/>
  <c r="K25" i="21" s="1"/>
  <c r="J27" i="21"/>
  <c r="K27" i="21" s="1"/>
  <c r="E25" i="23" l="1"/>
  <c r="E26" i="23"/>
  <c r="E27" i="23"/>
  <c r="E28" i="23"/>
  <c r="E29" i="23"/>
  <c r="E30" i="23"/>
  <c r="E31" i="23"/>
  <c r="E32" i="23"/>
  <c r="E33" i="23"/>
  <c r="D35" i="21"/>
  <c r="D21" i="19" l="1"/>
  <c r="D14" i="19"/>
  <c r="D32" i="19"/>
  <c r="D9" i="19"/>
  <c r="D29" i="19"/>
  <c r="D18" i="19"/>
  <c r="D30" i="19"/>
  <c r="D20" i="19"/>
  <c r="D23" i="19"/>
  <c r="D11" i="19"/>
  <c r="D13" i="19"/>
  <c r="D24" i="19"/>
  <c r="D15" i="19"/>
  <c r="D22" i="19"/>
  <c r="D10" i="19"/>
  <c r="D12" i="19"/>
  <c r="E22" i="19" s="1"/>
  <c r="D17" i="19"/>
  <c r="D27" i="19"/>
  <c r="D26" i="19"/>
  <c r="D25" i="19"/>
  <c r="E25" i="19" s="1"/>
  <c r="D28" i="19"/>
  <c r="D31" i="19"/>
  <c r="D16" i="19"/>
  <c r="D19" i="19"/>
  <c r="E23" i="19" l="1"/>
  <c r="E15" i="19"/>
  <c r="E30" i="19"/>
  <c r="E24" i="19"/>
  <c r="E12" i="19"/>
  <c r="E16" i="19"/>
  <c r="E19" i="19"/>
  <c r="E13" i="19"/>
  <c r="E17" i="19"/>
  <c r="E14" i="19"/>
  <c r="E9" i="19"/>
  <c r="E32" i="19"/>
  <c r="E21" i="19"/>
  <c r="E29" i="19"/>
  <c r="E20" i="19"/>
  <c r="E27" i="19"/>
  <c r="E18" i="19"/>
  <c r="E28" i="19"/>
  <c r="E10" i="19"/>
  <c r="E11" i="19"/>
  <c r="E31" i="19"/>
  <c r="E26" i="19"/>
  <c r="B35" i="21"/>
  <c r="C35" i="21"/>
  <c r="I35" i="23" l="1"/>
  <c r="C35" i="23" l="1"/>
  <c r="I35" i="21" l="1"/>
  <c r="H35" i="23"/>
  <c r="B35" i="23"/>
  <c r="E34" i="23"/>
  <c r="K17" i="23"/>
  <c r="H35" i="21"/>
  <c r="J35" i="21" l="1"/>
  <c r="K35" i="21" s="1"/>
  <c r="D33" i="19"/>
  <c r="E33" i="19" s="1"/>
  <c r="J35" i="23"/>
  <c r="K35" i="23" s="1"/>
  <c r="D35" i="23"/>
  <c r="E35" i="21"/>
</calcChain>
</file>

<file path=xl/sharedStrings.xml><?xml version="1.0" encoding="utf-8"?>
<sst xmlns="http://schemas.openxmlformats.org/spreadsheetml/2006/main" count="371" uniqueCount="125">
  <si>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</si>
  <si>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</si>
  <si>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</si>
  <si>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</si>
  <si>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</si>
  <si>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</si>
  <si>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</si>
  <si>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</si>
  <si>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</si>
  <si>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</si>
  <si>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</si>
  <si>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</si>
  <si>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</si>
  <si>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</si>
  <si>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</si>
  <si>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</si>
  <si>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</si>
  <si>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</si>
  <si>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</si>
  <si>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</si>
  <si>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</si>
  <si>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</si>
  <si>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</si>
  <si>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</si>
  <si>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</si>
  <si>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</si>
  <si>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</si>
  <si>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</si>
  <si>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</si>
  <si>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</si>
  <si>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</si>
  <si>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</si>
  <si>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</si>
  <si>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</si>
  <si>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</si>
  <si>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</si>
  <si>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</si>
  <si>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</si>
  <si>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</si>
  <si>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</si>
  <si>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</si>
  <si>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</si>
  <si>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</si>
  <si>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</si>
  <si>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</si>
  <si>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</si>
  <si>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</si>
  <si>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</si>
  <si>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</si>
  <si>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</si>
  <si>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</si>
  <si>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</si>
  <si>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</si>
  <si>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</si>
  <si>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</si>
  <si>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</si>
  <si>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</si>
  <si>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</si>
  <si>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</si>
  <si>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</si>
  <si>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</si>
  <si>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</si>
  <si>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</si>
  <si>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</si>
  <si>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</si>
  <si>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</si>
  <si>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</si>
  <si>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</si>
  <si>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</si>
  <si>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</si>
  <si>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</si>
  <si>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</si>
  <si>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</si>
  <si>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</si>
  <si>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</si>
  <si>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</si>
  <si>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</si>
  <si>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</si>
  <si>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</si>
  <si>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</si>
  <si>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</si>
  <si>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</si>
  <si>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</si>
  <si>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</si>
  <si>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</si>
  <si>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</si>
  <si>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Otros robos</t>
  </si>
  <si>
    <t>Robo en transporte público</t>
  </si>
  <si>
    <t>Otros delitos</t>
  </si>
  <si>
    <t>Otros abusos sexuales</t>
  </si>
  <si>
    <t>Otras violaciones</t>
  </si>
  <si>
    <t>Violación a menores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</si>
  <si>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</si>
  <si>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</si>
  <si>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</si>
  <si>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</si>
  <si>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</si>
  <si>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</si>
  <si>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</si>
  <si>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</si>
  <si>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</si>
  <si>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</si>
  <si>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</si>
  <si>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</si>
  <si>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</si>
  <si>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</si>
  <si>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</si>
  <si>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</si>
  <si>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</si>
  <si>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</si>
  <si>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</si>
  <si>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</si>
  <si>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t>Robo a negocio</t>
  </si>
  <si>
    <t>Asociación delictuosa</t>
  </si>
  <si>
    <t>Delincuencia organizada</t>
  </si>
  <si>
    <t>Robo de vehículo o autopartes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</si>
  <si>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las unidades de gestión judicial, todas del TSJCDMX.</t>
    </r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</si>
  <si>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 de  la Unidad de Gestión Judicial en materia de Justicia para Adolescentes, todas del TSJCDMX.</t>
    </r>
  </si>
  <si>
    <t>Número de sentencias dictadas en la Unidad de Gestión Judicial en Materia de Justicia para Adolescentes,  por principales conductas tipificadas como delito y tipo de resolución en Etapa de Juicio Oral, 2024</t>
  </si>
  <si>
    <t>Número de sentencias dictadas en la Unidad de Gestión Judicial en Materia de Justicia para Adolescentes,  por principales conductas tipificadas como delito y tipo de resolución en Procedimiento Abreviado, 2024</t>
  </si>
  <si>
    <t>Número de sentencias dictadas en las Unidades de Gestión Judicial, por principales delitos y tipo de resolución en Etapa de Juicio Oral,  2024</t>
  </si>
  <si>
    <t>Número de sentencias dictadas en las Unidades de Gestión Judicial, por principales delitos y tipo de resolución en Procedimiento Abreviado, 2024</t>
  </si>
  <si>
    <t>Número de sentencias dictadas en las Unidades de Gestión Judicial, por principales delitos y tipo de resolución, 2024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</si>
  <si>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prelimiinares. Se presenta el número de sentencias dictadas por persona y por cada una de las conductas tipificadas como delito.</t>
    </r>
  </si>
  <si>
    <r>
      <t>Notas</t>
    </r>
    <r>
      <rPr>
        <sz val="8"/>
        <color rgb="FF000000"/>
        <rFont val="Arial"/>
        <family val="2"/>
      </rPr>
      <t xml:space="preserve">: Las cifras son preliminares. Se presenta el número de sentencias dictadas por persona y por cada uno de los delitos. Se incluyen las sentencias dictadas en etapa de juicio oral y en procedimiento abreviado.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</si>
</sst>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rgb="FF92384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1" applyFont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0" xfId="1" applyFont="1" applyFill="1" applyBorder="1" applyAlignment="1">
      <alignment horizontal="center"/>
    </xf>
    <xf numFmtId="0" fontId="6" fillId="0" borderId="0" xfId="1" quotePrefix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1" applyFont="1" applyFill="1" applyBorder="1" applyAlignment="1"/>
    <xf numFmtId="0" fontId="6" fillId="0" borderId="0" xfId="2" applyFont="1" applyBorder="1" applyAlignment="1">
      <alignment vertical="center" wrapText="1"/>
    </xf>
    <xf numFmtId="0" fontId="6" fillId="0" borderId="0" xfId="1" quotePrefix="1" applyFont="1" applyBorder="1" applyAlignment="1">
      <alignment horizontal="center" vertical="center"/>
    </xf>
    <xf numFmtId="0" fontId="6" fillId="0" borderId="16" xfId="1" quotePrefix="1" applyFont="1" applyBorder="1" applyAlignment="1">
      <alignment horizontal="center" vertical="center"/>
    </xf>
    <xf numFmtId="0" fontId="6" fillId="0" borderId="17" xfId="1" quotePrefix="1" applyFont="1" applyFill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5" xfId="1" applyFont="1" applyBorder="1" applyAlignment="1">
      <alignment horizontal="center" vertical="center" wrapText="1"/>
    </xf>
    <xf numFmtId="0" fontId="2" fillId="0" borderId="0" xfId="14" applyFont="1"/>
    <xf numFmtId="0" fontId="4" fillId="0" borderId="0" xfId="14" applyFont="1" applyBorder="1" applyAlignment="1">
      <alignment horizontal="center" vertical="center" wrapText="1"/>
    </xf>
    <xf numFmtId="0" fontId="2" fillId="0" borderId="0" xfId="14" applyFont="1" applyAlignment="1">
      <alignment horizontal="center" vertical="center" wrapText="1"/>
    </xf>
    <xf numFmtId="3" fontId="2" fillId="0" borderId="0" xfId="14" applyNumberFormat="1" applyFont="1" applyBorder="1" applyAlignment="1">
      <alignment horizontal="center"/>
    </xf>
    <xf numFmtId="3" fontId="2" fillId="0" borderId="0" xfId="14" applyNumberFormat="1" applyFont="1"/>
    <xf numFmtId="3" fontId="2" fillId="0" borderId="0" xfId="14" applyNumberFormat="1"/>
    <xf numFmtId="0" fontId="2" fillId="3" borderId="0" xfId="14" applyFont="1" applyFill="1"/>
    <xf numFmtId="3" fontId="2" fillId="0" borderId="0" xfId="14" applyNumberFormat="1" applyBorder="1"/>
    <xf numFmtId="0" fontId="13" fillId="4" borderId="22" xfId="1" applyFont="1" applyFill="1" applyBorder="1" applyAlignment="1">
      <alignment horizontal="center" vertical="center" wrapText="1"/>
    </xf>
    <xf numFmtId="0" fontId="4" fillId="0" borderId="0" xfId="14" applyFont="1" applyBorder="1" applyAlignment="1">
      <alignment horizontal="center" vertical="center" wrapText="1"/>
    </xf>
    <xf numFmtId="0" fontId="2" fillId="0" borderId="24" xfId="14" applyFont="1" applyFill="1" applyBorder="1" applyAlignment="1"/>
    <xf numFmtId="3" fontId="2" fillId="0" borderId="24" xfId="3" applyNumberFormat="1" applyFont="1" applyFill="1" applyBorder="1" applyAlignment="1" applyProtection="1">
      <alignment horizontal="center" vertical="center"/>
    </xf>
    <xf numFmtId="3" fontId="2" fillId="0" borderId="24" xfId="14" applyNumberFormat="1" applyFont="1" applyFill="1" applyBorder="1" applyAlignment="1">
      <alignment horizontal="center"/>
    </xf>
    <xf numFmtId="0" fontId="2" fillId="0" borderId="25" xfId="14" applyFont="1" applyFill="1" applyBorder="1" applyAlignment="1"/>
    <xf numFmtId="3" fontId="2" fillId="0" borderId="25" xfId="3" applyNumberFormat="1" applyFont="1" applyFill="1" applyBorder="1" applyAlignment="1" applyProtection="1">
      <alignment horizontal="center" vertical="center"/>
    </xf>
    <xf numFmtId="3" fontId="2" fillId="0" borderId="25" xfId="14" applyNumberFormat="1" applyFont="1" applyFill="1" applyBorder="1" applyAlignment="1">
      <alignment horizontal="center"/>
    </xf>
    <xf numFmtId="9" fontId="2" fillId="0" borderId="25" xfId="63" applyFont="1" applyFill="1" applyBorder="1" applyAlignment="1">
      <alignment horizontal="center"/>
    </xf>
    <xf numFmtId="9" fontId="2" fillId="0" borderId="25" xfId="63" quotePrefix="1" applyFont="1" applyFill="1" applyBorder="1" applyAlignment="1">
      <alignment horizontal="center"/>
    </xf>
    <xf numFmtId="3" fontId="2" fillId="0" borderId="25" xfId="3" quotePrefix="1" applyNumberFormat="1" applyFont="1" applyFill="1" applyBorder="1" applyAlignment="1" applyProtection="1">
      <alignment horizontal="center" vertical="center"/>
    </xf>
    <xf numFmtId="0" fontId="4" fillId="0" borderId="26" xfId="14" applyFont="1" applyFill="1" applyBorder="1" applyAlignment="1">
      <alignment horizontal="right"/>
    </xf>
    <xf numFmtId="3" fontId="4" fillId="0" borderId="26" xfId="3" applyNumberFormat="1" applyFont="1" applyFill="1" applyBorder="1" applyAlignment="1" applyProtection="1">
      <alignment horizontal="center" vertical="center"/>
    </xf>
    <xf numFmtId="3" fontId="4" fillId="0" borderId="26" xfId="14" applyNumberFormat="1" applyFont="1" applyFill="1" applyBorder="1" applyAlignment="1">
      <alignment horizontal="center"/>
    </xf>
    <xf numFmtId="9" fontId="4" fillId="0" borderId="26" xfId="63" applyFont="1" applyFill="1" applyBorder="1" applyAlignment="1">
      <alignment horizontal="center"/>
    </xf>
    <xf numFmtId="3" fontId="2" fillId="0" borderId="25" xfId="14" quotePrefix="1" applyNumberFormat="1" applyFont="1" applyFill="1" applyBorder="1" applyAlignment="1">
      <alignment horizontal="center"/>
    </xf>
    <xf numFmtId="3" fontId="2" fillId="0" borderId="24" xfId="3" quotePrefix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vertical="center" readingOrder="1"/>
    </xf>
    <xf numFmtId="0" fontId="6" fillId="0" borderId="0" xfId="14" applyFont="1"/>
    <xf numFmtId="0" fontId="12" fillId="5" borderId="22" xfId="14" applyFont="1" applyFill="1" applyBorder="1" applyAlignment="1">
      <alignment horizontal="center" vertical="center" wrapText="1"/>
    </xf>
    <xf numFmtId="3" fontId="2" fillId="0" borderId="0" xfId="14" applyNumberFormat="1" applyFont="1" applyFill="1" applyBorder="1" applyAlignment="1">
      <alignment horizontal="center"/>
    </xf>
    <xf numFmtId="9" fontId="2" fillId="0" borderId="24" xfId="63" quotePrefix="1" applyFont="1" applyFill="1" applyBorder="1" applyAlignment="1">
      <alignment horizontal="center"/>
    </xf>
    <xf numFmtId="3" fontId="2" fillId="0" borderId="24" xfId="14" quotePrefix="1" applyNumberFormat="1" applyFont="1" applyFill="1" applyBorder="1" applyAlignment="1">
      <alignment horizontal="center"/>
    </xf>
    <xf numFmtId="0" fontId="18" fillId="3" borderId="0" xfId="14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readingOrder="1"/>
    </xf>
    <xf numFmtId="0" fontId="19" fillId="0" borderId="23" xfId="14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 readingOrder="1"/>
    </xf>
    <xf numFmtId="0" fontId="6" fillId="0" borderId="0" xfId="14" applyFont="1" applyAlignment="1">
      <alignment horizontal="left" wrapText="1"/>
    </xf>
    <xf numFmtId="0" fontId="19" fillId="0" borderId="0" xfId="14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/>
    <cellStyle name="Millares 2 2" xfId="4"/>
    <cellStyle name="Millares 2_Xl0000212" xfId="5"/>
    <cellStyle name="Millares 3" xfId="6"/>
    <cellStyle name="Millares 3 2" xfId="7"/>
    <cellStyle name="Millares 4" xfId="8"/>
    <cellStyle name="Millares 4 2" xfId="9"/>
    <cellStyle name="Normal" xfId="0" builtinId="0"/>
    <cellStyle name="Normal 10" xfId="10"/>
    <cellStyle name="Normal 11" xfId="11"/>
    <cellStyle name="Normal 11 2" xfId="12"/>
    <cellStyle name="Normal 12" xfId="13"/>
    <cellStyle name="Normal 2" xfId="14"/>
    <cellStyle name="Normal 2 2" xfId="1"/>
    <cellStyle name="Normal 2_Reporte Mensual Febrero" xfId="15"/>
    <cellStyle name="Normal 3" xfId="16"/>
    <cellStyle name="Normal 3 2" xfId="17"/>
    <cellStyle name="Normal 3 3" xfId="2"/>
    <cellStyle name="Normal 4" xfId="18"/>
    <cellStyle name="Normal 5" xfId="19"/>
    <cellStyle name="Normal 5 2" xfId="20"/>
    <cellStyle name="Normal 5 2 2" xfId="21"/>
    <cellStyle name="Normal 5 2 2 2" xfId="22"/>
    <cellStyle name="Normal 5 2 3" xfId="23"/>
    <cellStyle name="Normal 5 3" xfId="24"/>
    <cellStyle name="Normal 5 3 2" xfId="25"/>
    <cellStyle name="Normal 5 4" xfId="26"/>
    <cellStyle name="Normal 5_Reporte Mensual Junio _segunda parte" xfId="27"/>
    <cellStyle name="Normal 6" xfId="28"/>
    <cellStyle name="Normal 6 2" xfId="29"/>
    <cellStyle name="Normal 6 2 2" xfId="30"/>
    <cellStyle name="Normal 6 3" xfId="31"/>
    <cellStyle name="Normal 7" xfId="32"/>
    <cellStyle name="Normal 7 2" xfId="33"/>
    <cellStyle name="Normal 7 2 2" xfId="34"/>
    <cellStyle name="Normal 7 3" xfId="35"/>
    <cellStyle name="Normal 7_Reporte Mensual Junio _segunda parte" xfId="36"/>
    <cellStyle name="Normal 8" xfId="37"/>
    <cellStyle name="Normal 8 2" xfId="38"/>
    <cellStyle name="Normal 8 2 2" xfId="39"/>
    <cellStyle name="Normal 8 3" xfId="40"/>
    <cellStyle name="Normal 8 4" xfId="41"/>
    <cellStyle name="Normal 8 4 2" xfId="42"/>
    <cellStyle name="Normal 8 4 2 2" xfId="43"/>
    <cellStyle name="Normal 8 4 2 3" xfId="44"/>
    <cellStyle name="Normal 8 4 2 3 2" xfId="45"/>
    <cellStyle name="Normal 8 4 2 3 2 2" xfId="46"/>
    <cellStyle name="Normal 8 4 2 3 2 2 2" xfId="47"/>
    <cellStyle name="Normal 8 4 2 3 2 2 2 2" xfId="48"/>
    <cellStyle name="Normal 9" xfId="49"/>
    <cellStyle name="Normal 9 2" xfId="50"/>
    <cellStyle name="Normal 9 2 2" xfId="51"/>
    <cellStyle name="Normal 9 3" xfId="52"/>
    <cellStyle name="Normal 9 4" xfId="53"/>
    <cellStyle name="Normal 9 4 2" xfId="54"/>
    <cellStyle name="Normal 9 4 2 2" xfId="55"/>
    <cellStyle name="Normal 9 4 2 3" xfId="56"/>
    <cellStyle name="Normal 9 4 2 3 2" xfId="57"/>
    <cellStyle name="Normal 9 4 2 3 2 2" xfId="58"/>
    <cellStyle name="Normal 9 4 2 3 2 2 2" xfId="59"/>
    <cellStyle name="Normal 9 4 2 3 2 2 2 2" xfId="60"/>
    <cellStyle name="Notas 2" xfId="61"/>
    <cellStyle name="Notas 2 2" xfId="62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49626</xdr:colOff>
      <xdr:row>13</xdr:row>
      <xdr:rowOff>6537</xdr:rowOff>
    </xdr:from>
    <xdr:to>
      <xdr:col>8</xdr:col>
      <xdr:colOff>68036</xdr:colOff>
      <xdr:row>23</xdr:row>
      <xdr:rowOff>54429</xdr:rowOff>
    </xdr:to>
    <xdr:sp macro="" textlink="" fLocksText="0">
      <xdr:nvSpPr>
        <xdr:cNvPr id="4" name="Text Box 5"/>
        <xdr:cNvSpPr txBox="1">
          <a:spLocks noChangeArrowheads="1"/>
        </xdr:cNvSpPr>
      </xdr:nvSpPr>
      <xdr:spPr bwMode="auto">
        <a:xfrm>
          <a:off x="1573626" y="2782394"/>
          <a:ext cx="4590410" cy="2184214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las Unidades de Gestión Judicial </a:t>
          </a:r>
          <a: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/>
          </a:r>
          <a:b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</a:b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315367</xdr:colOff>
      <xdr:row>3</xdr:row>
      <xdr:rowOff>82444</xdr:rowOff>
    </xdr:from>
    <xdr:to>
      <xdr:col>8</xdr:col>
      <xdr:colOff>609921</xdr:colOff>
      <xdr:row>9</xdr:row>
      <xdr:rowOff>34164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67" y="776408"/>
          <a:ext cx="5628554" cy="1217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212912</xdr:colOff>
      <xdr:row>41</xdr:row>
      <xdr:rowOff>27214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4912" cy="9216038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462643</xdr:colOff>
      <xdr:row>34</xdr:row>
      <xdr:rowOff>40823</xdr:rowOff>
    </xdr:from>
    <xdr:to>
      <xdr:col>8</xdr:col>
      <xdr:colOff>517071</xdr:colOff>
      <xdr:row>39</xdr:row>
      <xdr:rowOff>190501</xdr:rowOff>
    </xdr:to>
    <xdr:sp macro="" textlink="" fLocksText="0">
      <xdr:nvSpPr>
        <xdr:cNvPr id="6" name="Text Box 5"/>
        <xdr:cNvSpPr txBox="1">
          <a:spLocks noChangeArrowheads="1"/>
        </xdr:cNvSpPr>
      </xdr:nvSpPr>
      <xdr:spPr bwMode="auto">
        <a:xfrm>
          <a:off x="5034643" y="7796894"/>
          <a:ext cx="1578428" cy="12790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r" rtl="0">
            <a:defRPr sz="1000"/>
          </a:pPr>
          <a:r>
            <a:rPr lang="es-MX" sz="4400" b="1" i="0" strike="noStrike" baseline="0">
              <a:solidFill>
                <a:srgbClr val="8F2829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180975</xdr:colOff>
      <xdr:row>5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180975</xdr:colOff>
      <xdr:row>5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view="pageBreakPreview" zoomScale="70" zoomScaleNormal="70" zoomScaleSheetLayoutView="70" zoomScalePageLayoutView="55" workbookViewId="0">
      <selection activeCell="O26" sqref="O26"/>
    </sheetView>
  </sheetViews>
  <sheetFormatPr baseColWidth="10" defaultRowHeight="12.75" x14ac:dyDescent="0.2"/>
  <cols>
    <col min="1" max="16384" width="11.42578125" style="49"/>
  </cols>
  <sheetData>
    <row r="1" spans="1:1" ht="18" x14ac:dyDescent="0.25">
      <c r="A1" s="48"/>
    </row>
    <row r="2" spans="1:1" ht="18" x14ac:dyDescent="0.25">
      <c r="A2" s="48"/>
    </row>
    <row r="3" spans="1:1" ht="18" x14ac:dyDescent="0.25">
      <c r="A3" s="48"/>
    </row>
    <row r="4" spans="1:1" ht="18" x14ac:dyDescent="0.25">
      <c r="A4" s="48"/>
    </row>
    <row r="5" spans="1:1" ht="18" x14ac:dyDescent="0.25">
      <c r="A5" s="48"/>
    </row>
    <row r="7" spans="1:1" ht="18" x14ac:dyDescent="0.25">
      <c r="A7" s="48"/>
    </row>
    <row r="8" spans="1:1" ht="15.75" x14ac:dyDescent="0.25">
      <c r="A8" s="50"/>
    </row>
    <row r="9" spans="1:1" ht="15.75" x14ac:dyDescent="0.25">
      <c r="A9" s="50"/>
    </row>
    <row r="10" spans="1:1" ht="15.75" x14ac:dyDescent="0.25">
      <c r="A10" s="50"/>
    </row>
    <row r="11" spans="1:1" ht="15.75" x14ac:dyDescent="0.25">
      <c r="A11" s="50"/>
    </row>
    <row r="12" spans="1:1" ht="15.75" x14ac:dyDescent="0.25">
      <c r="A12" s="50"/>
    </row>
    <row r="13" spans="1:1" ht="15.75" x14ac:dyDescent="0.25">
      <c r="A13" s="50"/>
    </row>
    <row r="14" spans="1:1" ht="15.75" x14ac:dyDescent="0.25">
      <c r="A14" s="50"/>
    </row>
    <row r="15" spans="1:1" ht="15.75" x14ac:dyDescent="0.25">
      <c r="A15" s="50"/>
    </row>
    <row r="16" spans="1:1" ht="15.75" x14ac:dyDescent="0.25">
      <c r="A16" s="50"/>
    </row>
    <row r="17" spans="1:1" ht="15.75" x14ac:dyDescent="0.25">
      <c r="A17" s="50"/>
    </row>
    <row r="18" spans="1:1" ht="15.75" x14ac:dyDescent="0.25">
      <c r="A18" s="50"/>
    </row>
    <row r="19" spans="1:1" ht="15.75" x14ac:dyDescent="0.25">
      <c r="A19" s="50"/>
    </row>
    <row r="20" spans="1:1" ht="15.75" x14ac:dyDescent="0.25">
      <c r="A20" s="50"/>
    </row>
    <row r="21" spans="1:1" ht="15.75" x14ac:dyDescent="0.25">
      <c r="A21" s="50"/>
    </row>
    <row r="22" spans="1:1" ht="19.5" x14ac:dyDescent="0.3">
      <c r="A22" s="51"/>
    </row>
    <row r="23" spans="1:1" ht="20.25" x14ac:dyDescent="0.3">
      <c r="A23" s="52"/>
    </row>
    <row r="24" spans="1:1" ht="20.25" x14ac:dyDescent="0.3">
      <c r="A24" s="53"/>
    </row>
    <row r="25" spans="1:1" ht="20.25" x14ac:dyDescent="0.3">
      <c r="A25" s="53"/>
    </row>
    <row r="26" spans="1:1" ht="20.25" x14ac:dyDescent="0.3">
      <c r="A26" s="53"/>
    </row>
    <row r="27" spans="1:1" ht="20.25" x14ac:dyDescent="0.3">
      <c r="A27" s="53"/>
    </row>
    <row r="28" spans="1:1" ht="20.25" x14ac:dyDescent="0.3">
      <c r="A28" s="53"/>
    </row>
    <row r="29" spans="1:1" ht="20.25" x14ac:dyDescent="0.3">
      <c r="A29" s="53"/>
    </row>
    <row r="30" spans="1:1" ht="20.25" x14ac:dyDescent="0.3">
      <c r="A30" s="53"/>
    </row>
    <row r="31" spans="1:1" ht="20.25" x14ac:dyDescent="0.3">
      <c r="A31" s="53"/>
    </row>
    <row r="32" spans="1:1" ht="20.25" x14ac:dyDescent="0.3">
      <c r="A32" s="53"/>
    </row>
    <row r="33" spans="1:1" ht="20.25" x14ac:dyDescent="0.3">
      <c r="A33" s="53"/>
    </row>
    <row r="34" spans="1:1" ht="20.25" x14ac:dyDescent="0.3">
      <c r="A34" s="53"/>
    </row>
    <row r="35" spans="1:1" ht="20.25" x14ac:dyDescent="0.3">
      <c r="A35" s="53"/>
    </row>
    <row r="36" spans="1:1" ht="20.25" x14ac:dyDescent="0.3">
      <c r="A36" s="53"/>
    </row>
    <row r="37" spans="1:1" ht="15.75" x14ac:dyDescent="0.25">
      <c r="A37" s="54"/>
    </row>
    <row r="38" spans="1:1" ht="15.75" x14ac:dyDescent="0.25">
      <c r="A38" s="55"/>
    </row>
    <row r="39" spans="1:1" ht="15.75" x14ac:dyDescent="0.25">
      <c r="A39" s="55"/>
    </row>
    <row r="40" spans="1:1" ht="15.75" x14ac:dyDescent="0.25">
      <c r="A40" s="55"/>
    </row>
    <row r="41" spans="1:1" ht="15.75" x14ac:dyDescent="0.25">
      <c r="A41" s="55"/>
    </row>
    <row r="42" spans="1:1" ht="15.75" x14ac:dyDescent="0.25">
      <c r="A42" s="55"/>
    </row>
    <row r="43" spans="1:1" ht="15.75" x14ac:dyDescent="0.25">
      <c r="A43" s="55"/>
    </row>
  </sheetData>
  <sheetProtection selectLockedCells="1" selectUnlockedCells="1"/>
  <printOptions horizontalCentered="1" verticalCentered="1"/>
  <pageMargins left="0" right="0" top="0" bottom="0" header="0" footer="0"/>
  <pageSetup scale="94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view="pageBreakPreview" zoomScaleNormal="100" zoomScaleSheetLayoutView="100" workbookViewId="0">
      <selection activeCell="L20" sqref="L20"/>
    </sheetView>
  </sheetViews>
  <sheetFormatPr baseColWidth="10" defaultColWidth="11.42578125" defaultRowHeight="12.75" x14ac:dyDescent="0.2"/>
  <cols>
    <col min="1" max="1" width="37.42578125" style="57" customWidth="1"/>
    <col min="2" max="2" width="16" style="57" customWidth="1"/>
    <col min="3" max="3" width="15.140625" style="57" customWidth="1"/>
    <col min="4" max="4" width="14.5703125" style="57" customWidth="1"/>
    <col min="5" max="5" width="15.5703125" style="57" customWidth="1"/>
    <col min="6" max="6" width="11.42578125" style="57" customWidth="1"/>
    <col min="7" max="16384" width="11.42578125" style="57"/>
  </cols>
  <sheetData>
    <row r="1" spans="1:6" x14ac:dyDescent="0.2">
      <c r="A1" s="63"/>
      <c r="B1" s="63"/>
      <c r="C1" s="63"/>
      <c r="D1" s="63"/>
      <c r="E1" s="63"/>
    </row>
    <row r="2" spans="1:6" x14ac:dyDescent="0.2">
      <c r="A2" s="63"/>
      <c r="B2" s="63"/>
      <c r="C2" s="63"/>
      <c r="D2" s="63"/>
      <c r="E2" s="63"/>
    </row>
    <row r="3" spans="1:6" x14ac:dyDescent="0.2">
      <c r="A3" s="63"/>
      <c r="B3" s="63"/>
      <c r="C3" s="63"/>
      <c r="D3" s="63"/>
      <c r="E3" s="63"/>
    </row>
    <row r="4" spans="1:6" x14ac:dyDescent="0.2">
      <c r="A4" s="63"/>
      <c r="B4" s="63"/>
      <c r="C4" s="63"/>
      <c r="D4" s="63"/>
      <c r="E4" s="63"/>
    </row>
    <row r="5" spans="1:6" x14ac:dyDescent="0.2">
      <c r="A5" s="63"/>
      <c r="B5" s="63"/>
      <c r="C5" s="63"/>
      <c r="D5" s="63"/>
      <c r="E5" s="63"/>
    </row>
    <row r="6" spans="1:6" x14ac:dyDescent="0.2">
      <c r="A6" s="63"/>
      <c r="B6" s="63"/>
      <c r="C6" s="63"/>
      <c r="D6" s="63"/>
      <c r="E6" s="63"/>
    </row>
    <row r="7" spans="1:6" ht="39" customHeight="1" x14ac:dyDescent="0.2">
      <c r="A7" s="88" t="s">
        <v>122</v>
      </c>
      <c r="B7" s="88"/>
      <c r="C7" s="88"/>
      <c r="D7" s="88"/>
      <c r="E7" s="88"/>
    </row>
    <row r="8" spans="1:6" ht="38.25" x14ac:dyDescent="0.2">
      <c r="A8" s="84" t="s">
        <v>0</v>
      </c>
      <c r="B8" s="65" t="s">
        <v>83</v>
      </c>
      <c r="C8" s="65" t="s">
        <v>82</v>
      </c>
      <c r="D8" s="84" t="s">
        <v>84</v>
      </c>
      <c r="E8" s="84" t="s">
        <v>85</v>
      </c>
      <c r="F8" s="58"/>
    </row>
    <row r="9" spans="1:6" x14ac:dyDescent="0.2">
      <c r="A9" s="67" t="s">
        <v>86</v>
      </c>
      <c r="B9" s="68">
        <v>12</v>
      </c>
      <c r="C9" s="68">
        <v>1767</v>
      </c>
      <c r="D9" s="69">
        <f t="shared" ref="D9:D32" si="0">SUM(B9:C9)</f>
        <v>1779</v>
      </c>
      <c r="E9" s="86">
        <f t="shared" ref="E9:E32" si="1">C9/D9</f>
        <v>0.99325463743676223</v>
      </c>
    </row>
    <row r="10" spans="1:6" x14ac:dyDescent="0.2">
      <c r="A10" s="70" t="s">
        <v>80</v>
      </c>
      <c r="B10" s="71">
        <v>11</v>
      </c>
      <c r="C10" s="71">
        <v>1099</v>
      </c>
      <c r="D10" s="72">
        <f t="shared" si="0"/>
        <v>1110</v>
      </c>
      <c r="E10" s="73">
        <f t="shared" si="1"/>
        <v>0.99009009009009008</v>
      </c>
      <c r="F10" s="60"/>
    </row>
    <row r="11" spans="1:6" x14ac:dyDescent="0.2">
      <c r="A11" s="70" t="s">
        <v>12</v>
      </c>
      <c r="B11" s="71">
        <v>10</v>
      </c>
      <c r="C11" s="71">
        <v>1099</v>
      </c>
      <c r="D11" s="72">
        <f t="shared" si="0"/>
        <v>1109</v>
      </c>
      <c r="E11" s="73">
        <f t="shared" si="1"/>
        <v>0.99098286744815145</v>
      </c>
      <c r="F11" s="60"/>
    </row>
    <row r="12" spans="1:6" x14ac:dyDescent="0.2">
      <c r="A12" s="70" t="s">
        <v>88</v>
      </c>
      <c r="B12" s="71">
        <v>62</v>
      </c>
      <c r="C12" s="71">
        <v>573</v>
      </c>
      <c r="D12" s="72">
        <f t="shared" si="0"/>
        <v>635</v>
      </c>
      <c r="E12" s="73">
        <f t="shared" si="1"/>
        <v>0.90236220472440942</v>
      </c>
      <c r="F12" s="60"/>
    </row>
    <row r="13" spans="1:6" x14ac:dyDescent="0.2">
      <c r="A13" s="70" t="s">
        <v>10</v>
      </c>
      <c r="B13" s="71">
        <v>27</v>
      </c>
      <c r="C13" s="71">
        <v>261</v>
      </c>
      <c r="D13" s="72">
        <f t="shared" si="0"/>
        <v>288</v>
      </c>
      <c r="E13" s="73">
        <f t="shared" si="1"/>
        <v>0.90625</v>
      </c>
      <c r="F13" s="60"/>
    </row>
    <row r="14" spans="1:6" x14ac:dyDescent="0.2">
      <c r="A14" s="70" t="s">
        <v>16</v>
      </c>
      <c r="B14" s="71">
        <v>4</v>
      </c>
      <c r="C14" s="71">
        <v>283</v>
      </c>
      <c r="D14" s="72">
        <f t="shared" si="0"/>
        <v>287</v>
      </c>
      <c r="E14" s="74">
        <f t="shared" si="1"/>
        <v>0.98606271777003485</v>
      </c>
      <c r="F14" s="60"/>
    </row>
    <row r="15" spans="1:6" x14ac:dyDescent="0.2">
      <c r="A15" s="70" t="s">
        <v>17</v>
      </c>
      <c r="B15" s="71">
        <v>4</v>
      </c>
      <c r="C15" s="71">
        <v>149</v>
      </c>
      <c r="D15" s="72">
        <f t="shared" si="0"/>
        <v>153</v>
      </c>
      <c r="E15" s="73">
        <f t="shared" si="1"/>
        <v>0.97385620915032678</v>
      </c>
      <c r="F15" s="60"/>
    </row>
    <row r="16" spans="1:6" x14ac:dyDescent="0.2">
      <c r="A16" s="70" t="s">
        <v>115</v>
      </c>
      <c r="B16" s="71">
        <v>3</v>
      </c>
      <c r="C16" s="71">
        <v>111</v>
      </c>
      <c r="D16" s="72">
        <f t="shared" si="0"/>
        <v>114</v>
      </c>
      <c r="E16" s="73">
        <f t="shared" si="1"/>
        <v>0.97368421052631582</v>
      </c>
      <c r="F16" s="60"/>
    </row>
    <row r="17" spans="1:6" x14ac:dyDescent="0.2">
      <c r="A17" s="70" t="s">
        <v>11</v>
      </c>
      <c r="B17" s="71">
        <v>2</v>
      </c>
      <c r="C17" s="71">
        <v>90</v>
      </c>
      <c r="D17" s="72">
        <f t="shared" si="0"/>
        <v>92</v>
      </c>
      <c r="E17" s="73">
        <f t="shared" si="1"/>
        <v>0.97826086956521741</v>
      </c>
      <c r="F17" s="60"/>
    </row>
    <row r="18" spans="1:6" x14ac:dyDescent="0.2">
      <c r="A18" s="70" t="s">
        <v>19</v>
      </c>
      <c r="B18" s="75">
        <v>7</v>
      </c>
      <c r="C18" s="71">
        <v>68</v>
      </c>
      <c r="D18" s="72">
        <f t="shared" si="0"/>
        <v>75</v>
      </c>
      <c r="E18" s="73">
        <f t="shared" si="1"/>
        <v>0.90666666666666662</v>
      </c>
    </row>
    <row r="19" spans="1:6" x14ac:dyDescent="0.2">
      <c r="A19" s="70" t="s">
        <v>14</v>
      </c>
      <c r="B19" s="71">
        <v>22</v>
      </c>
      <c r="C19" s="71">
        <v>53</v>
      </c>
      <c r="D19" s="72">
        <f t="shared" si="0"/>
        <v>75</v>
      </c>
      <c r="E19" s="73">
        <f t="shared" si="1"/>
        <v>0.70666666666666667</v>
      </c>
      <c r="F19" s="60"/>
    </row>
    <row r="20" spans="1:6" x14ac:dyDescent="0.2">
      <c r="A20" s="70" t="s">
        <v>112</v>
      </c>
      <c r="B20" s="71">
        <v>4</v>
      </c>
      <c r="C20" s="71">
        <v>68</v>
      </c>
      <c r="D20" s="72">
        <f t="shared" si="0"/>
        <v>72</v>
      </c>
      <c r="E20" s="73">
        <f t="shared" si="1"/>
        <v>0.94444444444444442</v>
      </c>
      <c r="F20" s="60"/>
    </row>
    <row r="21" spans="1:6" x14ac:dyDescent="0.2">
      <c r="A21" s="70" t="s">
        <v>79</v>
      </c>
      <c r="B21" s="71">
        <v>2</v>
      </c>
      <c r="C21" s="71">
        <v>68</v>
      </c>
      <c r="D21" s="72">
        <f t="shared" si="0"/>
        <v>70</v>
      </c>
      <c r="E21" s="73">
        <f t="shared" si="1"/>
        <v>0.97142857142857142</v>
      </c>
      <c r="F21" s="60"/>
    </row>
    <row r="22" spans="1:6" x14ac:dyDescent="0.2">
      <c r="A22" s="70" t="s">
        <v>78</v>
      </c>
      <c r="B22" s="71">
        <v>0</v>
      </c>
      <c r="C22" s="71">
        <v>61</v>
      </c>
      <c r="D22" s="72">
        <f t="shared" si="0"/>
        <v>61</v>
      </c>
      <c r="E22" s="73">
        <f t="shared" si="1"/>
        <v>1</v>
      </c>
      <c r="F22" s="60"/>
    </row>
    <row r="23" spans="1:6" x14ac:dyDescent="0.2">
      <c r="A23" s="70" t="s">
        <v>91</v>
      </c>
      <c r="B23" s="71">
        <v>3</v>
      </c>
      <c r="C23" s="71">
        <v>47</v>
      </c>
      <c r="D23" s="72">
        <f t="shared" si="0"/>
        <v>50</v>
      </c>
      <c r="E23" s="74">
        <f t="shared" si="1"/>
        <v>0.94</v>
      </c>
      <c r="F23" s="60"/>
    </row>
    <row r="24" spans="1:6" x14ac:dyDescent="0.2">
      <c r="A24" s="70" t="s">
        <v>90</v>
      </c>
      <c r="B24" s="71">
        <v>0</v>
      </c>
      <c r="C24" s="71">
        <v>47</v>
      </c>
      <c r="D24" s="72">
        <f t="shared" si="0"/>
        <v>47</v>
      </c>
      <c r="E24" s="73">
        <f t="shared" si="1"/>
        <v>1</v>
      </c>
      <c r="F24" s="60"/>
    </row>
    <row r="25" spans="1:6" x14ac:dyDescent="0.2">
      <c r="A25" s="70" t="s">
        <v>89</v>
      </c>
      <c r="B25" s="71">
        <v>2</v>
      </c>
      <c r="C25" s="71">
        <v>39</v>
      </c>
      <c r="D25" s="72">
        <f t="shared" si="0"/>
        <v>41</v>
      </c>
      <c r="E25" s="73">
        <f t="shared" si="1"/>
        <v>0.95121951219512191</v>
      </c>
      <c r="F25" s="60"/>
    </row>
    <row r="26" spans="1:6" x14ac:dyDescent="0.2">
      <c r="A26" s="70" t="s">
        <v>113</v>
      </c>
      <c r="B26" s="75">
        <v>6</v>
      </c>
      <c r="C26" s="71">
        <v>4</v>
      </c>
      <c r="D26" s="72">
        <f t="shared" si="0"/>
        <v>10</v>
      </c>
      <c r="E26" s="74">
        <f t="shared" si="1"/>
        <v>0.4</v>
      </c>
      <c r="F26" s="60"/>
    </row>
    <row r="27" spans="1:6" x14ac:dyDescent="0.2">
      <c r="A27" s="70" t="s">
        <v>18</v>
      </c>
      <c r="B27" s="75">
        <v>0</v>
      </c>
      <c r="C27" s="71">
        <v>10</v>
      </c>
      <c r="D27" s="72">
        <f t="shared" si="0"/>
        <v>10</v>
      </c>
      <c r="E27" s="73">
        <f t="shared" si="1"/>
        <v>1</v>
      </c>
      <c r="F27" s="60"/>
    </row>
    <row r="28" spans="1:6" x14ac:dyDescent="0.2">
      <c r="A28" s="70" t="s">
        <v>87</v>
      </c>
      <c r="B28" s="71">
        <v>0</v>
      </c>
      <c r="C28" s="71">
        <v>8</v>
      </c>
      <c r="D28" s="72">
        <f t="shared" si="0"/>
        <v>8</v>
      </c>
      <c r="E28" s="74">
        <f t="shared" si="1"/>
        <v>1</v>
      </c>
      <c r="F28" s="60"/>
    </row>
    <row r="29" spans="1:6" x14ac:dyDescent="0.2">
      <c r="A29" s="70" t="s">
        <v>9</v>
      </c>
      <c r="B29" s="75">
        <v>2</v>
      </c>
      <c r="C29" s="71">
        <v>5</v>
      </c>
      <c r="D29" s="72">
        <f t="shared" si="0"/>
        <v>7</v>
      </c>
      <c r="E29" s="73">
        <f t="shared" si="1"/>
        <v>0.7142857142857143</v>
      </c>
      <c r="F29" s="60"/>
    </row>
    <row r="30" spans="1:6" x14ac:dyDescent="0.2">
      <c r="A30" s="70" t="s">
        <v>21</v>
      </c>
      <c r="B30" s="71">
        <v>0</v>
      </c>
      <c r="C30" s="71">
        <v>7</v>
      </c>
      <c r="D30" s="72">
        <f t="shared" si="0"/>
        <v>7</v>
      </c>
      <c r="E30" s="73">
        <f t="shared" si="1"/>
        <v>1</v>
      </c>
      <c r="F30" s="60"/>
    </row>
    <row r="31" spans="1:6" x14ac:dyDescent="0.2">
      <c r="A31" s="70" t="s">
        <v>8</v>
      </c>
      <c r="B31" s="71">
        <v>0</v>
      </c>
      <c r="C31" s="71">
        <v>6</v>
      </c>
      <c r="D31" s="72">
        <f t="shared" si="0"/>
        <v>6</v>
      </c>
      <c r="E31" s="74">
        <f t="shared" si="1"/>
        <v>1</v>
      </c>
      <c r="F31" s="60"/>
    </row>
    <row r="32" spans="1:6" hidden="1" x14ac:dyDescent="0.2">
      <c r="A32" s="70" t="s">
        <v>114</v>
      </c>
      <c r="B32" s="71">
        <v>0</v>
      </c>
      <c r="C32" s="71">
        <v>0</v>
      </c>
      <c r="D32" s="72">
        <f t="shared" si="0"/>
        <v>0</v>
      </c>
      <c r="E32" s="73" t="e">
        <f t="shared" si="1"/>
        <v>#DIV/0!</v>
      </c>
      <c r="F32" s="60"/>
    </row>
    <row r="33" spans="1:6" x14ac:dyDescent="0.2">
      <c r="A33" s="76" t="s">
        <v>84</v>
      </c>
      <c r="B33" s="77">
        <f>SUM(B9:B32)</f>
        <v>183</v>
      </c>
      <c r="C33" s="77">
        <f>SUM(C9:C32)</f>
        <v>5923</v>
      </c>
      <c r="D33" s="78">
        <f t="shared" ref="D33" si="2">B33+C33</f>
        <v>6106</v>
      </c>
      <c r="E33" s="79">
        <f t="shared" ref="E33" si="3">C33/D33</f>
        <v>0.97002947920078608</v>
      </c>
      <c r="F33" s="60"/>
    </row>
    <row r="34" spans="1:6" x14ac:dyDescent="0.2">
      <c r="A34" s="82" t="s">
        <v>116</v>
      </c>
      <c r="B34" s="83"/>
      <c r="C34" s="83"/>
      <c r="D34" s="83"/>
      <c r="E34" s="83"/>
      <c r="F34" s="49"/>
    </row>
    <row r="35" spans="1:6" ht="12.75" customHeight="1" x14ac:dyDescent="0.2">
      <c r="A35" s="89" t="s">
        <v>124</v>
      </c>
      <c r="B35" s="89"/>
      <c r="C35" s="89"/>
      <c r="D35" s="89"/>
      <c r="E35" s="89"/>
      <c r="F35" s="49"/>
    </row>
    <row r="36" spans="1:6" ht="12.75" customHeight="1" x14ac:dyDescent="0.2">
      <c r="A36" s="89"/>
      <c r="B36" s="89"/>
      <c r="C36" s="89"/>
      <c r="D36" s="89"/>
      <c r="E36" s="89"/>
      <c r="F36" s="49"/>
    </row>
  </sheetData>
  <sheetProtection selectLockedCells="1" selectUnlockedCells="1"/>
  <sortState ref="A9:E32">
    <sortCondition descending="1" ref="D9:D32"/>
  </sortState>
  <mergeCells count="2">
    <mergeCell ref="A7:E7"/>
    <mergeCell ref="A35:E36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90"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37"/>
  <sheetViews>
    <sheetView showGridLines="0" view="pageBreakPreview" topLeftCell="A4" zoomScaleNormal="100" zoomScaleSheetLayoutView="100" workbookViewId="0">
      <selection activeCell="N37" sqref="N37"/>
    </sheetView>
  </sheetViews>
  <sheetFormatPr baseColWidth="10" defaultColWidth="11.42578125" defaultRowHeight="12.75" x14ac:dyDescent="0.2"/>
  <cols>
    <col min="1" max="1" width="26.42578125" style="57" customWidth="1"/>
    <col min="2" max="3" width="14.7109375" style="57" customWidth="1"/>
    <col min="4" max="4" width="10.7109375" style="57" customWidth="1"/>
    <col min="5" max="5" width="15.7109375" style="57" customWidth="1"/>
    <col min="6" max="6" width="4.85546875" style="57" customWidth="1"/>
    <col min="7" max="7" width="26.5703125" style="57" bestFit="1" customWidth="1"/>
    <col min="8" max="9" width="14.7109375" style="57" customWidth="1"/>
    <col min="10" max="10" width="10.7109375" style="57" customWidth="1"/>
    <col min="11" max="11" width="15.85546875" style="57" customWidth="1"/>
    <col min="12" max="16384" width="11.42578125" style="57"/>
  </cols>
  <sheetData>
    <row r="9" spans="1:11" ht="52.5" customHeight="1" x14ac:dyDescent="0.2">
      <c r="A9" s="90" t="s">
        <v>120</v>
      </c>
      <c r="B9" s="90"/>
      <c r="C9" s="90"/>
      <c r="D9" s="90"/>
      <c r="E9" s="90"/>
      <c r="G9" s="90" t="s">
        <v>121</v>
      </c>
      <c r="H9" s="90"/>
      <c r="I9" s="90"/>
      <c r="J9" s="90"/>
      <c r="K9" s="90"/>
    </row>
    <row r="10" spans="1:11" ht="38.25" x14ac:dyDescent="0.2">
      <c r="A10" s="84" t="s">
        <v>0</v>
      </c>
      <c r="B10" s="65" t="s">
        <v>83</v>
      </c>
      <c r="C10" s="65" t="s">
        <v>82</v>
      </c>
      <c r="D10" s="84" t="s">
        <v>84</v>
      </c>
      <c r="E10" s="84" t="s">
        <v>85</v>
      </c>
      <c r="F10" s="58"/>
      <c r="G10" s="84" t="s">
        <v>0</v>
      </c>
      <c r="H10" s="65" t="s">
        <v>83</v>
      </c>
      <c r="I10" s="65" t="s">
        <v>82</v>
      </c>
      <c r="J10" s="84" t="s">
        <v>84</v>
      </c>
      <c r="K10" s="84" t="s">
        <v>85</v>
      </c>
    </row>
    <row r="11" spans="1:11" x14ac:dyDescent="0.2">
      <c r="A11" s="67" t="s">
        <v>88</v>
      </c>
      <c r="B11" s="68">
        <v>62</v>
      </c>
      <c r="C11" s="68">
        <v>155</v>
      </c>
      <c r="D11" s="69">
        <f t="shared" ref="D11:D34" si="0">SUM(B11:C11)</f>
        <v>217</v>
      </c>
      <c r="E11" s="86">
        <f t="shared" ref="E11:E34" si="1">C11/D11</f>
        <v>0.7142857142857143</v>
      </c>
      <c r="F11" s="60"/>
      <c r="G11" s="67" t="s">
        <v>86</v>
      </c>
      <c r="H11" s="81">
        <v>0</v>
      </c>
      <c r="I11" s="68">
        <v>1610</v>
      </c>
      <c r="J11" s="69">
        <f t="shared" ref="J11:J34" si="2">SUM(H11:I11)</f>
        <v>1610</v>
      </c>
      <c r="K11" s="86">
        <f t="shared" ref="K11:K34" si="3">I11/J11</f>
        <v>1</v>
      </c>
    </row>
    <row r="12" spans="1:11" x14ac:dyDescent="0.2">
      <c r="A12" s="70" t="s">
        <v>86</v>
      </c>
      <c r="B12" s="71">
        <v>12</v>
      </c>
      <c r="C12" s="71">
        <v>144</v>
      </c>
      <c r="D12" s="72">
        <f t="shared" si="0"/>
        <v>156</v>
      </c>
      <c r="E12" s="74">
        <f t="shared" si="1"/>
        <v>0.92307692307692313</v>
      </c>
      <c r="F12" s="60"/>
      <c r="G12" s="70" t="s">
        <v>12</v>
      </c>
      <c r="H12" s="75">
        <v>0</v>
      </c>
      <c r="I12" s="71">
        <v>1028</v>
      </c>
      <c r="J12" s="72">
        <f t="shared" si="2"/>
        <v>1028</v>
      </c>
      <c r="K12" s="74">
        <f t="shared" si="3"/>
        <v>1</v>
      </c>
    </row>
    <row r="13" spans="1:11" x14ac:dyDescent="0.2">
      <c r="A13" s="70" t="s">
        <v>10</v>
      </c>
      <c r="B13" s="71">
        <v>27</v>
      </c>
      <c r="C13" s="71">
        <v>119</v>
      </c>
      <c r="D13" s="72">
        <f t="shared" si="0"/>
        <v>146</v>
      </c>
      <c r="E13" s="74">
        <f t="shared" si="1"/>
        <v>0.81506849315068497</v>
      </c>
      <c r="F13" s="60"/>
      <c r="G13" s="70" t="s">
        <v>80</v>
      </c>
      <c r="H13" s="75">
        <v>0</v>
      </c>
      <c r="I13" s="75">
        <v>1017</v>
      </c>
      <c r="J13" s="80">
        <f t="shared" si="2"/>
        <v>1017</v>
      </c>
      <c r="K13" s="74">
        <f t="shared" si="3"/>
        <v>1</v>
      </c>
    </row>
    <row r="14" spans="1:11" x14ac:dyDescent="0.2">
      <c r="A14" s="70" t="s">
        <v>16</v>
      </c>
      <c r="B14" s="71">
        <v>4</v>
      </c>
      <c r="C14" s="71">
        <v>92</v>
      </c>
      <c r="D14" s="72">
        <f t="shared" si="0"/>
        <v>96</v>
      </c>
      <c r="E14" s="74">
        <f t="shared" si="1"/>
        <v>0.95833333333333337</v>
      </c>
      <c r="F14" s="60"/>
      <c r="G14" s="70" t="s">
        <v>88</v>
      </c>
      <c r="H14" s="75">
        <v>0</v>
      </c>
      <c r="I14" s="71">
        <v>413</v>
      </c>
      <c r="J14" s="72">
        <f t="shared" si="2"/>
        <v>413</v>
      </c>
      <c r="K14" s="73">
        <f t="shared" si="3"/>
        <v>1</v>
      </c>
    </row>
    <row r="15" spans="1:11" x14ac:dyDescent="0.2">
      <c r="A15" s="70" t="s">
        <v>80</v>
      </c>
      <c r="B15" s="71">
        <v>11</v>
      </c>
      <c r="C15" s="71">
        <v>75</v>
      </c>
      <c r="D15" s="72">
        <f t="shared" si="0"/>
        <v>86</v>
      </c>
      <c r="E15" s="74">
        <f t="shared" si="1"/>
        <v>0.87209302325581395</v>
      </c>
      <c r="F15" s="60"/>
      <c r="G15" s="70" t="s">
        <v>16</v>
      </c>
      <c r="H15" s="75">
        <v>0</v>
      </c>
      <c r="I15" s="71">
        <v>190</v>
      </c>
      <c r="J15" s="72">
        <f t="shared" si="2"/>
        <v>190</v>
      </c>
      <c r="K15" s="74">
        <f t="shared" si="3"/>
        <v>1</v>
      </c>
    </row>
    <row r="16" spans="1:11" x14ac:dyDescent="0.2">
      <c r="A16" s="70" t="s">
        <v>12</v>
      </c>
      <c r="B16" s="71">
        <v>10</v>
      </c>
      <c r="C16" s="71">
        <v>68</v>
      </c>
      <c r="D16" s="72">
        <f t="shared" si="0"/>
        <v>78</v>
      </c>
      <c r="E16" s="74">
        <f t="shared" si="1"/>
        <v>0.87179487179487181</v>
      </c>
      <c r="F16" s="60"/>
      <c r="G16" s="70" t="s">
        <v>10</v>
      </c>
      <c r="H16" s="75">
        <v>0</v>
      </c>
      <c r="I16" s="71">
        <v>136</v>
      </c>
      <c r="J16" s="72">
        <f t="shared" si="2"/>
        <v>136</v>
      </c>
      <c r="K16" s="74">
        <f t="shared" si="3"/>
        <v>1</v>
      </c>
    </row>
    <row r="17" spans="1:11" x14ac:dyDescent="0.2">
      <c r="A17" s="70" t="s">
        <v>14</v>
      </c>
      <c r="B17" s="71">
        <v>21</v>
      </c>
      <c r="C17" s="71">
        <v>46</v>
      </c>
      <c r="D17" s="72">
        <f t="shared" si="0"/>
        <v>67</v>
      </c>
      <c r="E17" s="74">
        <f t="shared" si="1"/>
        <v>0.68656716417910446</v>
      </c>
      <c r="F17" s="60"/>
      <c r="G17" s="70" t="s">
        <v>115</v>
      </c>
      <c r="H17" s="71">
        <v>0</v>
      </c>
      <c r="I17" s="71">
        <v>100</v>
      </c>
      <c r="J17" s="72">
        <f t="shared" si="2"/>
        <v>100</v>
      </c>
      <c r="K17" s="74">
        <f t="shared" si="3"/>
        <v>1</v>
      </c>
    </row>
    <row r="18" spans="1:11" x14ac:dyDescent="0.2">
      <c r="A18" s="70" t="s">
        <v>17</v>
      </c>
      <c r="B18" s="71">
        <v>4</v>
      </c>
      <c r="C18" s="71">
        <v>54</v>
      </c>
      <c r="D18" s="72">
        <f t="shared" si="0"/>
        <v>58</v>
      </c>
      <c r="E18" s="73">
        <f t="shared" si="1"/>
        <v>0.93103448275862066</v>
      </c>
      <c r="F18" s="60"/>
      <c r="G18" s="70" t="s">
        <v>17</v>
      </c>
      <c r="H18" s="75">
        <v>0</v>
      </c>
      <c r="I18" s="71">
        <v>90</v>
      </c>
      <c r="J18" s="72">
        <f t="shared" si="2"/>
        <v>90</v>
      </c>
      <c r="K18" s="74">
        <f t="shared" si="3"/>
        <v>1</v>
      </c>
    </row>
    <row r="19" spans="1:11" x14ac:dyDescent="0.2">
      <c r="A19" s="70" t="s">
        <v>19</v>
      </c>
      <c r="B19" s="71">
        <v>7</v>
      </c>
      <c r="C19" s="71">
        <v>41</v>
      </c>
      <c r="D19" s="72">
        <f t="shared" si="0"/>
        <v>48</v>
      </c>
      <c r="E19" s="74">
        <f t="shared" si="1"/>
        <v>0.85416666666666663</v>
      </c>
      <c r="F19" s="60"/>
      <c r="G19" s="70" t="s">
        <v>112</v>
      </c>
      <c r="H19" s="75">
        <v>0</v>
      </c>
      <c r="I19" s="71">
        <v>62</v>
      </c>
      <c r="J19" s="72">
        <f t="shared" si="2"/>
        <v>62</v>
      </c>
      <c r="K19" s="74">
        <f t="shared" si="3"/>
        <v>1</v>
      </c>
    </row>
    <row r="20" spans="1:11" x14ac:dyDescent="0.2">
      <c r="A20" s="70" t="s">
        <v>11</v>
      </c>
      <c r="B20" s="71">
        <v>2</v>
      </c>
      <c r="C20" s="71">
        <v>35</v>
      </c>
      <c r="D20" s="72">
        <f t="shared" si="0"/>
        <v>37</v>
      </c>
      <c r="E20" s="74">
        <f t="shared" si="1"/>
        <v>0.94594594594594594</v>
      </c>
      <c r="F20" s="60"/>
      <c r="G20" s="70" t="s">
        <v>78</v>
      </c>
      <c r="H20" s="75">
        <v>0</v>
      </c>
      <c r="I20" s="71">
        <v>54</v>
      </c>
      <c r="J20" s="72">
        <f t="shared" si="2"/>
        <v>54</v>
      </c>
      <c r="K20" s="74">
        <f t="shared" si="3"/>
        <v>1</v>
      </c>
    </row>
    <row r="21" spans="1:11" x14ac:dyDescent="0.2">
      <c r="A21" s="70" t="s">
        <v>90</v>
      </c>
      <c r="B21" s="71">
        <v>0</v>
      </c>
      <c r="C21" s="71">
        <v>27</v>
      </c>
      <c r="D21" s="72">
        <f t="shared" si="0"/>
        <v>27</v>
      </c>
      <c r="E21" s="74">
        <f t="shared" si="1"/>
        <v>1</v>
      </c>
      <c r="F21" s="60"/>
      <c r="G21" s="70" t="s">
        <v>79</v>
      </c>
      <c r="H21" s="75">
        <v>0</v>
      </c>
      <c r="I21" s="71">
        <v>52</v>
      </c>
      <c r="J21" s="72">
        <f t="shared" si="2"/>
        <v>52</v>
      </c>
      <c r="K21" s="74">
        <f t="shared" si="3"/>
        <v>1</v>
      </c>
    </row>
    <row r="22" spans="1:11" x14ac:dyDescent="0.2">
      <c r="A22" s="70" t="s">
        <v>91</v>
      </c>
      <c r="B22" s="71">
        <v>3</v>
      </c>
      <c r="C22" s="71">
        <v>22</v>
      </c>
      <c r="D22" s="80">
        <f t="shared" si="0"/>
        <v>25</v>
      </c>
      <c r="E22" s="74">
        <f t="shared" si="1"/>
        <v>0.88</v>
      </c>
      <c r="F22" s="60"/>
      <c r="G22" s="70" t="s">
        <v>11</v>
      </c>
      <c r="H22" s="75">
        <v>0</v>
      </c>
      <c r="I22" s="71">
        <v>46</v>
      </c>
      <c r="J22" s="72">
        <f t="shared" si="2"/>
        <v>46</v>
      </c>
      <c r="K22" s="73">
        <f t="shared" si="3"/>
        <v>1</v>
      </c>
    </row>
    <row r="23" spans="1:11" x14ac:dyDescent="0.2">
      <c r="A23" s="70" t="s">
        <v>79</v>
      </c>
      <c r="B23" s="71">
        <v>2</v>
      </c>
      <c r="C23" s="71">
        <v>16</v>
      </c>
      <c r="D23" s="72">
        <f t="shared" si="0"/>
        <v>18</v>
      </c>
      <c r="E23" s="74">
        <f t="shared" si="1"/>
        <v>0.88888888888888884</v>
      </c>
      <c r="F23" s="60"/>
      <c r="G23" s="70" t="s">
        <v>89</v>
      </c>
      <c r="H23" s="75">
        <v>0</v>
      </c>
      <c r="I23" s="75">
        <v>26</v>
      </c>
      <c r="J23" s="80">
        <f t="shared" si="2"/>
        <v>26</v>
      </c>
      <c r="K23" s="73">
        <f t="shared" si="3"/>
        <v>1</v>
      </c>
    </row>
    <row r="24" spans="1:11" x14ac:dyDescent="0.2">
      <c r="A24" s="70" t="s">
        <v>89</v>
      </c>
      <c r="B24" s="71">
        <v>2</v>
      </c>
      <c r="C24" s="71">
        <v>13</v>
      </c>
      <c r="D24" s="80">
        <f t="shared" si="0"/>
        <v>15</v>
      </c>
      <c r="E24" s="74">
        <f t="shared" si="1"/>
        <v>0.8666666666666667</v>
      </c>
      <c r="F24" s="60"/>
      <c r="G24" s="70" t="s">
        <v>19</v>
      </c>
      <c r="H24" s="75">
        <v>0</v>
      </c>
      <c r="I24" s="71">
        <v>25</v>
      </c>
      <c r="J24" s="72">
        <f t="shared" si="2"/>
        <v>25</v>
      </c>
      <c r="K24" s="74">
        <f t="shared" si="3"/>
        <v>1</v>
      </c>
    </row>
    <row r="25" spans="1:11" x14ac:dyDescent="0.2">
      <c r="A25" s="70" t="s">
        <v>115</v>
      </c>
      <c r="B25" s="75">
        <v>3</v>
      </c>
      <c r="C25" s="71">
        <v>11</v>
      </c>
      <c r="D25" s="72">
        <f t="shared" si="0"/>
        <v>14</v>
      </c>
      <c r="E25" s="74">
        <f t="shared" si="1"/>
        <v>0.7857142857142857</v>
      </c>
      <c r="F25" s="60"/>
      <c r="G25" s="70" t="s">
        <v>90</v>
      </c>
      <c r="H25" s="75">
        <v>0</v>
      </c>
      <c r="I25" s="71">
        <v>16</v>
      </c>
      <c r="J25" s="72">
        <f t="shared" si="2"/>
        <v>16</v>
      </c>
      <c r="K25" s="73">
        <f t="shared" si="3"/>
        <v>1</v>
      </c>
    </row>
    <row r="26" spans="1:11" x14ac:dyDescent="0.2">
      <c r="A26" s="70" t="s">
        <v>112</v>
      </c>
      <c r="B26" s="71">
        <v>4</v>
      </c>
      <c r="C26" s="71">
        <v>6</v>
      </c>
      <c r="D26" s="72">
        <f t="shared" si="0"/>
        <v>10</v>
      </c>
      <c r="E26" s="74">
        <f t="shared" si="1"/>
        <v>0.6</v>
      </c>
      <c r="F26" s="60"/>
      <c r="G26" s="70" t="s">
        <v>91</v>
      </c>
      <c r="H26" s="75">
        <v>0</v>
      </c>
      <c r="I26" s="71">
        <v>15</v>
      </c>
      <c r="J26" s="72">
        <f t="shared" si="2"/>
        <v>15</v>
      </c>
      <c r="K26" s="74">
        <f t="shared" si="3"/>
        <v>1</v>
      </c>
    </row>
    <row r="27" spans="1:11" x14ac:dyDescent="0.2">
      <c r="A27" s="70" t="s">
        <v>113</v>
      </c>
      <c r="B27" s="71">
        <v>6</v>
      </c>
      <c r="C27" s="71">
        <v>3</v>
      </c>
      <c r="D27" s="72">
        <f t="shared" si="0"/>
        <v>9</v>
      </c>
      <c r="E27" s="73">
        <f t="shared" si="1"/>
        <v>0.33333333333333331</v>
      </c>
      <c r="F27" s="60"/>
      <c r="G27" s="70" t="s">
        <v>18</v>
      </c>
      <c r="H27" s="75">
        <v>0</v>
      </c>
      <c r="I27" s="71">
        <v>7</v>
      </c>
      <c r="J27" s="72">
        <f t="shared" si="2"/>
        <v>7</v>
      </c>
      <c r="K27" s="74">
        <f t="shared" si="3"/>
        <v>1</v>
      </c>
    </row>
    <row r="28" spans="1:11" x14ac:dyDescent="0.2">
      <c r="A28" s="70" t="s">
        <v>78</v>
      </c>
      <c r="B28" s="71">
        <v>0</v>
      </c>
      <c r="C28" s="71">
        <v>7</v>
      </c>
      <c r="D28" s="72">
        <f t="shared" si="0"/>
        <v>7</v>
      </c>
      <c r="E28" s="74">
        <f t="shared" si="1"/>
        <v>1</v>
      </c>
      <c r="F28" s="60"/>
      <c r="G28" s="70" t="s">
        <v>87</v>
      </c>
      <c r="H28" s="75">
        <v>0</v>
      </c>
      <c r="I28" s="71">
        <v>6</v>
      </c>
      <c r="J28" s="72">
        <f t="shared" si="2"/>
        <v>6</v>
      </c>
      <c r="K28" s="74">
        <f t="shared" si="3"/>
        <v>1</v>
      </c>
    </row>
    <row r="29" spans="1:11" x14ac:dyDescent="0.2">
      <c r="A29" s="70" t="s">
        <v>9</v>
      </c>
      <c r="B29" s="71">
        <v>2</v>
      </c>
      <c r="C29" s="71">
        <v>2</v>
      </c>
      <c r="D29" s="72">
        <f t="shared" si="0"/>
        <v>4</v>
      </c>
      <c r="E29" s="74">
        <f t="shared" si="1"/>
        <v>0.5</v>
      </c>
      <c r="F29" s="60"/>
      <c r="G29" s="70" t="s">
        <v>14</v>
      </c>
      <c r="H29" s="75">
        <v>0</v>
      </c>
      <c r="I29" s="75">
        <v>5</v>
      </c>
      <c r="J29" s="80">
        <f t="shared" si="2"/>
        <v>5</v>
      </c>
      <c r="K29" s="74">
        <f t="shared" si="3"/>
        <v>1</v>
      </c>
    </row>
    <row r="30" spans="1:11" x14ac:dyDescent="0.2">
      <c r="A30" s="70" t="s">
        <v>18</v>
      </c>
      <c r="B30" s="71">
        <v>0</v>
      </c>
      <c r="C30" s="71">
        <v>3</v>
      </c>
      <c r="D30" s="72">
        <f t="shared" si="0"/>
        <v>3</v>
      </c>
      <c r="E30" s="74">
        <f t="shared" si="1"/>
        <v>1</v>
      </c>
      <c r="F30" s="60"/>
      <c r="G30" s="70" t="s">
        <v>21</v>
      </c>
      <c r="H30" s="75">
        <v>0</v>
      </c>
      <c r="I30" s="71">
        <v>4</v>
      </c>
      <c r="J30" s="72">
        <f t="shared" si="2"/>
        <v>4</v>
      </c>
      <c r="K30" s="74">
        <f t="shared" si="3"/>
        <v>1</v>
      </c>
    </row>
    <row r="31" spans="1:11" x14ac:dyDescent="0.2">
      <c r="A31" s="70" t="s">
        <v>8</v>
      </c>
      <c r="B31" s="75">
        <v>0</v>
      </c>
      <c r="C31" s="75">
        <v>3</v>
      </c>
      <c r="D31" s="80">
        <f t="shared" si="0"/>
        <v>3</v>
      </c>
      <c r="E31" s="73">
        <f t="shared" si="1"/>
        <v>1</v>
      </c>
      <c r="F31" s="60"/>
      <c r="G31" s="70" t="s">
        <v>8</v>
      </c>
      <c r="H31" s="75">
        <v>0</v>
      </c>
      <c r="I31" s="71">
        <v>3</v>
      </c>
      <c r="J31" s="72">
        <f t="shared" si="2"/>
        <v>3</v>
      </c>
      <c r="K31" s="74">
        <f t="shared" si="3"/>
        <v>1</v>
      </c>
    </row>
    <row r="32" spans="1:11" x14ac:dyDescent="0.2">
      <c r="A32" s="70" t="s">
        <v>21</v>
      </c>
      <c r="B32" s="71">
        <v>0</v>
      </c>
      <c r="C32" s="71">
        <v>3</v>
      </c>
      <c r="D32" s="72">
        <f t="shared" si="0"/>
        <v>3</v>
      </c>
      <c r="E32" s="74">
        <f t="shared" si="1"/>
        <v>1</v>
      </c>
      <c r="F32" s="60"/>
      <c r="G32" s="70" t="s">
        <v>9</v>
      </c>
      <c r="H32" s="75">
        <v>0</v>
      </c>
      <c r="I32" s="71">
        <v>3</v>
      </c>
      <c r="J32" s="72">
        <f t="shared" si="2"/>
        <v>3</v>
      </c>
      <c r="K32" s="73">
        <f t="shared" si="3"/>
        <v>1</v>
      </c>
    </row>
    <row r="33" spans="1:11" x14ac:dyDescent="0.2">
      <c r="A33" s="70" t="s">
        <v>87</v>
      </c>
      <c r="B33" s="71">
        <v>0</v>
      </c>
      <c r="C33" s="71">
        <v>2</v>
      </c>
      <c r="D33" s="72">
        <f t="shared" si="0"/>
        <v>2</v>
      </c>
      <c r="E33" s="74">
        <f t="shared" si="1"/>
        <v>1</v>
      </c>
      <c r="F33" s="60"/>
      <c r="G33" s="70" t="s">
        <v>113</v>
      </c>
      <c r="H33" s="75">
        <v>0</v>
      </c>
      <c r="I33" s="71">
        <v>1</v>
      </c>
      <c r="J33" s="72">
        <f t="shared" si="2"/>
        <v>1</v>
      </c>
      <c r="K33" s="74">
        <f t="shared" si="3"/>
        <v>1</v>
      </c>
    </row>
    <row r="34" spans="1:11" hidden="1" x14ac:dyDescent="0.2">
      <c r="A34" s="70" t="s">
        <v>114</v>
      </c>
      <c r="B34" s="71">
        <v>0</v>
      </c>
      <c r="C34" s="71">
        <v>0</v>
      </c>
      <c r="D34" s="72">
        <f t="shared" si="0"/>
        <v>0</v>
      </c>
      <c r="E34" s="74" t="e">
        <f t="shared" si="1"/>
        <v>#DIV/0!</v>
      </c>
      <c r="F34" s="60"/>
      <c r="G34" s="70" t="s">
        <v>114</v>
      </c>
      <c r="H34" s="75">
        <v>0</v>
      </c>
      <c r="I34" s="75">
        <v>0</v>
      </c>
      <c r="J34" s="80">
        <f t="shared" si="2"/>
        <v>0</v>
      </c>
      <c r="K34" s="74" t="e">
        <f t="shared" si="3"/>
        <v>#DIV/0!</v>
      </c>
    </row>
    <row r="35" spans="1:11" x14ac:dyDescent="0.2">
      <c r="A35" s="76" t="s">
        <v>84</v>
      </c>
      <c r="B35" s="77">
        <f>SUM(B11:B34)</f>
        <v>182</v>
      </c>
      <c r="C35" s="77">
        <f>SUM(C11:C34)</f>
        <v>947</v>
      </c>
      <c r="D35" s="78">
        <f>SUM(D11:D34)</f>
        <v>1129</v>
      </c>
      <c r="E35" s="79">
        <f t="shared" ref="E35" si="4">C35/D35</f>
        <v>0.83879539415411863</v>
      </c>
      <c r="F35" s="60"/>
      <c r="G35" s="76" t="s">
        <v>84</v>
      </c>
      <c r="H35" s="77">
        <f>SUM(H11:H34)</f>
        <v>0</v>
      </c>
      <c r="I35" s="77">
        <f>SUM(I11:I34)</f>
        <v>4909</v>
      </c>
      <c r="J35" s="78">
        <f>SUM(J11:J34)</f>
        <v>4909</v>
      </c>
      <c r="K35" s="79">
        <f t="shared" ref="K35" si="5">I35/J35</f>
        <v>1</v>
      </c>
    </row>
    <row r="36" spans="1:11" ht="23.25" customHeight="1" x14ac:dyDescent="0.2">
      <c r="A36" s="91" t="s">
        <v>116</v>
      </c>
      <c r="B36" s="91"/>
      <c r="C36" s="91"/>
      <c r="D36" s="91"/>
      <c r="E36" s="91"/>
      <c r="F36" s="49"/>
      <c r="G36" s="91" t="s">
        <v>116</v>
      </c>
      <c r="H36" s="91"/>
      <c r="I36" s="91"/>
      <c r="J36" s="91"/>
      <c r="K36" s="91"/>
    </row>
    <row r="37" spans="1:11" ht="24.75" customHeight="1" x14ac:dyDescent="0.2">
      <c r="A37" s="92" t="s">
        <v>123</v>
      </c>
      <c r="B37" s="92"/>
      <c r="C37" s="92"/>
      <c r="D37" s="92"/>
      <c r="E37" s="92"/>
      <c r="G37" s="92" t="s">
        <v>123</v>
      </c>
      <c r="H37" s="92"/>
      <c r="I37" s="92"/>
      <c r="J37" s="92"/>
      <c r="K37" s="92"/>
    </row>
  </sheetData>
  <sheetProtection selectLockedCells="1" selectUnlockedCells="1"/>
  <sortState ref="A11:E34">
    <sortCondition descending="1" ref="D11:D34"/>
  </sortState>
  <mergeCells count="6">
    <mergeCell ref="A9:E9"/>
    <mergeCell ref="G9:K9"/>
    <mergeCell ref="A36:E36"/>
    <mergeCell ref="G36:K36"/>
    <mergeCell ref="A37:E37"/>
    <mergeCell ref="G37:K3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Y37"/>
  <sheetViews>
    <sheetView showGridLines="0" view="pageBreakPreview" topLeftCell="A7" zoomScaleNormal="100" zoomScaleSheetLayoutView="100" workbookViewId="0">
      <selection activeCell="F12" sqref="F12"/>
    </sheetView>
  </sheetViews>
  <sheetFormatPr baseColWidth="10" defaultColWidth="11.42578125" defaultRowHeight="12.75" x14ac:dyDescent="0.2"/>
  <cols>
    <col min="1" max="1" width="26.42578125" style="57" customWidth="1"/>
    <col min="2" max="3" width="14.7109375" style="57" customWidth="1"/>
    <col min="4" max="4" width="10.7109375" style="57" customWidth="1"/>
    <col min="5" max="5" width="15.7109375" style="57" customWidth="1"/>
    <col min="6" max="6" width="4.85546875" style="57" customWidth="1"/>
    <col min="7" max="7" width="26.5703125" style="57" bestFit="1" customWidth="1"/>
    <col min="8" max="9" width="14.7109375" style="57" customWidth="1"/>
    <col min="10" max="10" width="10.7109375" style="57" customWidth="1"/>
    <col min="11" max="11" width="15.85546875" style="57" customWidth="1"/>
    <col min="12" max="15" width="11.42578125" style="57"/>
    <col min="16" max="16" width="21.140625" style="57" customWidth="1"/>
    <col min="17" max="22" width="12.140625" style="57" bestFit="1" customWidth="1"/>
    <col min="23" max="23" width="12.7109375" style="57" bestFit="1" customWidth="1"/>
    <col min="24" max="16384" width="11.42578125" style="57"/>
  </cols>
  <sheetData>
    <row r="9" spans="1:25" ht="52.5" customHeight="1" x14ac:dyDescent="0.2">
      <c r="A9" s="93" t="s">
        <v>118</v>
      </c>
      <c r="B9" s="93"/>
      <c r="C9" s="93"/>
      <c r="D9" s="93"/>
      <c r="E9" s="93"/>
      <c r="G9" s="93" t="s">
        <v>119</v>
      </c>
      <c r="H9" s="93"/>
      <c r="I9" s="93"/>
      <c r="J9" s="93"/>
      <c r="K9" s="93"/>
    </row>
    <row r="10" spans="1:25" ht="38.25" x14ac:dyDescent="0.2">
      <c r="A10" s="84" t="s">
        <v>0</v>
      </c>
      <c r="B10" s="65" t="s">
        <v>83</v>
      </c>
      <c r="C10" s="65" t="s">
        <v>82</v>
      </c>
      <c r="D10" s="84" t="s">
        <v>84</v>
      </c>
      <c r="E10" s="84" t="s">
        <v>85</v>
      </c>
      <c r="F10" s="66"/>
      <c r="G10" s="84" t="s">
        <v>0</v>
      </c>
      <c r="H10" s="65" t="s">
        <v>83</v>
      </c>
      <c r="I10" s="65" t="s">
        <v>82</v>
      </c>
      <c r="J10" s="84" t="s">
        <v>84</v>
      </c>
      <c r="K10" s="84" t="s">
        <v>85</v>
      </c>
      <c r="L10" s="49"/>
      <c r="M10" s="49"/>
      <c r="N10" s="49"/>
      <c r="O10" s="49"/>
      <c r="P10" s="49"/>
      <c r="X10" s="59"/>
    </row>
    <row r="11" spans="1:25" x14ac:dyDescent="0.2">
      <c r="A11" s="67" t="s">
        <v>17</v>
      </c>
      <c r="B11" s="81">
        <v>0</v>
      </c>
      <c r="C11" s="81">
        <v>1</v>
      </c>
      <c r="D11" s="72">
        <f t="shared" ref="D11:D34" si="0">SUM(B11:C11)</f>
        <v>1</v>
      </c>
      <c r="E11" s="74">
        <f>C11/D11</f>
        <v>1</v>
      </c>
      <c r="F11" s="85"/>
      <c r="G11" s="67" t="s">
        <v>86</v>
      </c>
      <c r="H11" s="81">
        <v>0</v>
      </c>
      <c r="I11" s="75">
        <v>13</v>
      </c>
      <c r="J11" s="87">
        <f t="shared" ref="J11:J34" si="1">SUM(H11:I11)</f>
        <v>13</v>
      </c>
      <c r="K11" s="74">
        <f t="shared" ref="K11:K34" si="2">I11/J11</f>
        <v>1</v>
      </c>
      <c r="M11" s="62"/>
      <c r="N11" s="62"/>
      <c r="O11" s="49"/>
      <c r="P11" s="49"/>
      <c r="Q11" s="61"/>
      <c r="R11" s="61"/>
      <c r="S11" s="61"/>
      <c r="T11" s="61"/>
      <c r="U11" s="61"/>
      <c r="X11" s="61"/>
      <c r="Y11" s="49"/>
    </row>
    <row r="12" spans="1:25" x14ac:dyDescent="0.2">
      <c r="A12" s="70" t="s">
        <v>14</v>
      </c>
      <c r="B12" s="75">
        <v>1</v>
      </c>
      <c r="C12" s="75">
        <v>0</v>
      </c>
      <c r="D12" s="72">
        <f t="shared" si="0"/>
        <v>1</v>
      </c>
      <c r="E12" s="74">
        <f t="shared" ref="E12:E13" si="3">C12/D12</f>
        <v>0</v>
      </c>
      <c r="F12" s="85"/>
      <c r="G12" s="70" t="s">
        <v>11</v>
      </c>
      <c r="H12" s="75">
        <v>0</v>
      </c>
      <c r="I12" s="75">
        <v>9</v>
      </c>
      <c r="J12" s="72">
        <f t="shared" si="1"/>
        <v>9</v>
      </c>
      <c r="K12" s="74">
        <f t="shared" si="2"/>
        <v>1</v>
      </c>
      <c r="L12" s="61"/>
      <c r="M12" s="62"/>
      <c r="N12" s="62"/>
      <c r="O12" s="49"/>
      <c r="P12" s="49"/>
      <c r="Q12" s="61"/>
      <c r="R12" s="61"/>
      <c r="S12" s="61"/>
      <c r="T12" s="61"/>
      <c r="U12" s="61"/>
      <c r="X12" s="61"/>
      <c r="Y12" s="49"/>
    </row>
    <row r="13" spans="1:25" x14ac:dyDescent="0.2">
      <c r="A13" s="70" t="s">
        <v>91</v>
      </c>
      <c r="B13" s="75">
        <v>0</v>
      </c>
      <c r="C13" s="75">
        <v>1</v>
      </c>
      <c r="D13" s="80">
        <f t="shared" si="0"/>
        <v>1</v>
      </c>
      <c r="E13" s="74">
        <f t="shared" si="3"/>
        <v>1</v>
      </c>
      <c r="F13" s="85"/>
      <c r="G13" s="70" t="s">
        <v>91</v>
      </c>
      <c r="H13" s="75">
        <v>0</v>
      </c>
      <c r="I13" s="75">
        <v>9</v>
      </c>
      <c r="J13" s="72">
        <f t="shared" si="1"/>
        <v>9</v>
      </c>
      <c r="K13" s="74">
        <f t="shared" si="2"/>
        <v>1</v>
      </c>
      <c r="M13" s="64"/>
      <c r="N13" s="62"/>
      <c r="O13" s="49"/>
      <c r="P13" s="49"/>
      <c r="Q13" s="61"/>
      <c r="R13" s="61"/>
      <c r="S13" s="61"/>
      <c r="T13" s="61"/>
      <c r="U13" s="61"/>
      <c r="X13" s="61"/>
      <c r="Y13" s="49"/>
    </row>
    <row r="14" spans="1:25" x14ac:dyDescent="0.2">
      <c r="A14" s="70" t="s">
        <v>113</v>
      </c>
      <c r="B14" s="75">
        <v>0</v>
      </c>
      <c r="C14" s="75">
        <v>0</v>
      </c>
      <c r="D14" s="72">
        <f t="shared" si="0"/>
        <v>0</v>
      </c>
      <c r="E14" s="74" t="s">
        <v>35</v>
      </c>
      <c r="F14" s="85"/>
      <c r="G14" s="70" t="s">
        <v>80</v>
      </c>
      <c r="H14" s="75">
        <v>0</v>
      </c>
      <c r="I14" s="75">
        <v>7</v>
      </c>
      <c r="J14" s="72">
        <f t="shared" si="1"/>
        <v>7</v>
      </c>
      <c r="K14" s="74">
        <f t="shared" si="2"/>
        <v>1</v>
      </c>
      <c r="M14" s="62"/>
      <c r="N14" s="62"/>
      <c r="O14" s="49"/>
      <c r="P14" s="49"/>
      <c r="Q14" s="61"/>
      <c r="R14" s="61"/>
      <c r="S14" s="61"/>
      <c r="T14" s="61"/>
      <c r="U14" s="61"/>
      <c r="X14" s="61"/>
      <c r="Y14" s="49"/>
    </row>
    <row r="15" spans="1:25" x14ac:dyDescent="0.2">
      <c r="A15" s="70" t="s">
        <v>18</v>
      </c>
      <c r="B15" s="75">
        <v>0</v>
      </c>
      <c r="C15" s="75">
        <v>0</v>
      </c>
      <c r="D15" s="72">
        <f t="shared" si="0"/>
        <v>0</v>
      </c>
      <c r="E15" s="74" t="s">
        <v>35</v>
      </c>
      <c r="F15" s="85"/>
      <c r="G15" s="70" t="s">
        <v>10</v>
      </c>
      <c r="H15" s="75">
        <v>0</v>
      </c>
      <c r="I15" s="71">
        <v>6</v>
      </c>
      <c r="J15" s="72">
        <f t="shared" si="1"/>
        <v>6</v>
      </c>
      <c r="K15" s="74">
        <f t="shared" si="2"/>
        <v>1</v>
      </c>
      <c r="L15" s="61"/>
      <c r="M15" s="62"/>
      <c r="N15" s="62"/>
      <c r="O15" s="49"/>
      <c r="P15" s="49"/>
      <c r="Q15" s="61"/>
      <c r="R15" s="61"/>
      <c r="S15" s="61"/>
      <c r="T15" s="61"/>
      <c r="U15" s="61"/>
      <c r="X15" s="61"/>
      <c r="Y15" s="49"/>
    </row>
    <row r="16" spans="1:25" x14ac:dyDescent="0.2">
      <c r="A16" s="70" t="s">
        <v>114</v>
      </c>
      <c r="B16" s="75">
        <v>0</v>
      </c>
      <c r="C16" s="75">
        <v>0</v>
      </c>
      <c r="D16" s="72">
        <f t="shared" si="0"/>
        <v>0</v>
      </c>
      <c r="E16" s="74" t="s">
        <v>35</v>
      </c>
      <c r="F16" s="85"/>
      <c r="G16" s="70" t="s">
        <v>88</v>
      </c>
      <c r="H16" s="75">
        <v>0</v>
      </c>
      <c r="I16" s="75">
        <v>5</v>
      </c>
      <c r="J16" s="72">
        <f t="shared" si="1"/>
        <v>5</v>
      </c>
      <c r="K16" s="74">
        <f t="shared" si="2"/>
        <v>1</v>
      </c>
      <c r="M16" s="62"/>
      <c r="N16" s="62"/>
      <c r="O16" s="49"/>
      <c r="P16" s="49"/>
      <c r="Q16" s="61"/>
      <c r="R16" s="61"/>
      <c r="S16" s="61"/>
      <c r="T16" s="61"/>
      <c r="U16" s="61"/>
      <c r="X16" s="61"/>
      <c r="Y16" s="49"/>
    </row>
    <row r="17" spans="1:25" x14ac:dyDescent="0.2">
      <c r="A17" s="70" t="s">
        <v>78</v>
      </c>
      <c r="B17" s="75">
        <v>0</v>
      </c>
      <c r="C17" s="75">
        <v>0</v>
      </c>
      <c r="D17" s="72">
        <f t="shared" si="0"/>
        <v>0</v>
      </c>
      <c r="E17" s="74" t="s">
        <v>35</v>
      </c>
      <c r="F17" s="85"/>
      <c r="G17" s="70" t="s">
        <v>17</v>
      </c>
      <c r="H17" s="75">
        <v>0</v>
      </c>
      <c r="I17" s="75">
        <v>4</v>
      </c>
      <c r="J17" s="72">
        <f t="shared" si="1"/>
        <v>4</v>
      </c>
      <c r="K17" s="74">
        <f t="shared" si="2"/>
        <v>1</v>
      </c>
      <c r="L17" s="61"/>
      <c r="M17" s="62"/>
      <c r="N17" s="62"/>
      <c r="O17" s="49"/>
      <c r="P17" s="49"/>
      <c r="Q17" s="61"/>
      <c r="R17" s="61"/>
      <c r="S17" s="61"/>
      <c r="T17" s="61"/>
      <c r="U17" s="61"/>
      <c r="X17" s="61"/>
      <c r="Y17" s="49"/>
    </row>
    <row r="18" spans="1:25" x14ac:dyDescent="0.2">
      <c r="A18" s="70" t="s">
        <v>8</v>
      </c>
      <c r="B18" s="75">
        <v>0</v>
      </c>
      <c r="C18" s="75">
        <v>0</v>
      </c>
      <c r="D18" s="72">
        <f t="shared" si="0"/>
        <v>0</v>
      </c>
      <c r="E18" s="74" t="s">
        <v>35</v>
      </c>
      <c r="F18" s="85"/>
      <c r="G18" s="70" t="s">
        <v>90</v>
      </c>
      <c r="H18" s="75">
        <v>0</v>
      </c>
      <c r="I18" s="75">
        <v>4</v>
      </c>
      <c r="J18" s="72">
        <f t="shared" si="1"/>
        <v>4</v>
      </c>
      <c r="K18" s="74">
        <f t="shared" si="2"/>
        <v>1</v>
      </c>
      <c r="L18" s="61"/>
      <c r="M18" s="62"/>
      <c r="N18" s="62"/>
      <c r="O18" s="49"/>
      <c r="P18" s="49"/>
      <c r="Q18" s="61"/>
      <c r="R18" s="61"/>
      <c r="S18" s="61"/>
      <c r="T18" s="61"/>
      <c r="U18" s="61"/>
      <c r="X18" s="61"/>
      <c r="Y18" s="49"/>
    </row>
    <row r="19" spans="1:25" x14ac:dyDescent="0.2">
      <c r="A19" s="70" t="s">
        <v>19</v>
      </c>
      <c r="B19" s="75">
        <v>0</v>
      </c>
      <c r="C19" s="75">
        <v>0</v>
      </c>
      <c r="D19" s="72">
        <f t="shared" si="0"/>
        <v>0</v>
      </c>
      <c r="E19" s="74" t="s">
        <v>35</v>
      </c>
      <c r="F19" s="85"/>
      <c r="G19" s="70" t="s">
        <v>12</v>
      </c>
      <c r="H19" s="75">
        <v>0</v>
      </c>
      <c r="I19" s="75">
        <v>3</v>
      </c>
      <c r="J19" s="80">
        <f t="shared" si="1"/>
        <v>3</v>
      </c>
      <c r="K19" s="74">
        <f t="shared" si="2"/>
        <v>1</v>
      </c>
      <c r="M19" s="62"/>
      <c r="N19" s="62"/>
      <c r="O19" s="49"/>
      <c r="P19" s="49"/>
      <c r="Q19" s="61"/>
      <c r="R19" s="61"/>
      <c r="S19" s="61"/>
      <c r="T19" s="61"/>
      <c r="U19" s="61"/>
      <c r="X19" s="61"/>
      <c r="Y19" s="49"/>
    </row>
    <row r="20" spans="1:25" x14ac:dyDescent="0.2">
      <c r="A20" s="70" t="s">
        <v>9</v>
      </c>
      <c r="B20" s="75">
        <v>0</v>
      </c>
      <c r="C20" s="75">
        <v>0</v>
      </c>
      <c r="D20" s="72">
        <f t="shared" si="0"/>
        <v>0</v>
      </c>
      <c r="E20" s="74" t="s">
        <v>35</v>
      </c>
      <c r="F20" s="85"/>
      <c r="G20" s="70" t="s">
        <v>19</v>
      </c>
      <c r="H20" s="75">
        <v>0</v>
      </c>
      <c r="I20" s="71">
        <v>2</v>
      </c>
      <c r="J20" s="72">
        <f t="shared" si="1"/>
        <v>2</v>
      </c>
      <c r="K20" s="74">
        <f t="shared" si="2"/>
        <v>1</v>
      </c>
      <c r="L20" s="61"/>
      <c r="M20" s="62"/>
      <c r="N20" s="62"/>
      <c r="O20" s="49"/>
      <c r="P20" s="49"/>
      <c r="Q20" s="61"/>
      <c r="R20" s="61"/>
      <c r="S20" s="61"/>
      <c r="T20" s="61"/>
      <c r="U20" s="61"/>
      <c r="V20" s="61"/>
      <c r="W20" s="61"/>
      <c r="X20" s="61"/>
      <c r="Y20" s="49"/>
    </row>
    <row r="21" spans="1:25" x14ac:dyDescent="0.2">
      <c r="A21" s="70" t="s">
        <v>10</v>
      </c>
      <c r="B21" s="75">
        <v>0</v>
      </c>
      <c r="C21" s="75">
        <v>0</v>
      </c>
      <c r="D21" s="72">
        <f t="shared" si="0"/>
        <v>0</v>
      </c>
      <c r="E21" s="74" t="s">
        <v>35</v>
      </c>
      <c r="F21" s="85"/>
      <c r="G21" s="70" t="s">
        <v>14</v>
      </c>
      <c r="H21" s="75">
        <v>0</v>
      </c>
      <c r="I21" s="71">
        <v>2</v>
      </c>
      <c r="J21" s="72">
        <f t="shared" si="1"/>
        <v>2</v>
      </c>
      <c r="K21" s="74">
        <f t="shared" si="2"/>
        <v>1</v>
      </c>
      <c r="L21" s="61"/>
      <c r="M21" s="64"/>
      <c r="N21" s="62"/>
      <c r="O21" s="49"/>
      <c r="P21" s="49"/>
      <c r="Q21" s="61"/>
      <c r="R21" s="61"/>
      <c r="S21" s="61"/>
      <c r="T21" s="61"/>
      <c r="U21" s="61"/>
      <c r="X21" s="61"/>
      <c r="Y21" s="49"/>
    </row>
    <row r="22" spans="1:25" x14ac:dyDescent="0.2">
      <c r="A22" s="70" t="s">
        <v>11</v>
      </c>
      <c r="B22" s="75">
        <v>0</v>
      </c>
      <c r="C22" s="75">
        <v>0</v>
      </c>
      <c r="D22" s="72">
        <f t="shared" si="0"/>
        <v>0</v>
      </c>
      <c r="E22" s="74" t="s">
        <v>35</v>
      </c>
      <c r="F22" s="85"/>
      <c r="G22" s="70" t="s">
        <v>16</v>
      </c>
      <c r="H22" s="75">
        <v>0</v>
      </c>
      <c r="I22" s="75">
        <v>1</v>
      </c>
      <c r="J22" s="72">
        <f t="shared" si="1"/>
        <v>1</v>
      </c>
      <c r="K22" s="74">
        <f t="shared" si="2"/>
        <v>1</v>
      </c>
      <c r="L22" s="61"/>
      <c r="M22" s="64"/>
      <c r="N22" s="62"/>
      <c r="O22" s="49"/>
      <c r="P22" s="49"/>
      <c r="Q22" s="61"/>
      <c r="R22" s="61"/>
      <c r="S22" s="61"/>
      <c r="T22" s="61"/>
      <c r="U22" s="61"/>
      <c r="X22" s="61"/>
      <c r="Y22" s="49"/>
    </row>
    <row r="23" spans="1:25" hidden="1" x14ac:dyDescent="0.2">
      <c r="A23" s="70" t="s">
        <v>12</v>
      </c>
      <c r="B23" s="75">
        <v>0</v>
      </c>
      <c r="C23" s="75">
        <v>0</v>
      </c>
      <c r="D23" s="72">
        <f t="shared" si="0"/>
        <v>0</v>
      </c>
      <c r="E23" s="74" t="s">
        <v>35</v>
      </c>
      <c r="F23" s="85"/>
      <c r="G23" s="70" t="s">
        <v>113</v>
      </c>
      <c r="H23" s="75">
        <v>0</v>
      </c>
      <c r="I23" s="71">
        <v>0</v>
      </c>
      <c r="J23" s="72">
        <f t="shared" si="1"/>
        <v>0</v>
      </c>
      <c r="K23" s="74" t="e">
        <f t="shared" si="2"/>
        <v>#DIV/0!</v>
      </c>
      <c r="L23" s="61"/>
      <c r="M23" s="62"/>
      <c r="N23" s="62"/>
      <c r="O23" s="49"/>
      <c r="P23" s="49"/>
      <c r="Q23" s="61"/>
      <c r="R23" s="61"/>
      <c r="S23" s="61"/>
      <c r="T23" s="61"/>
      <c r="U23" s="61"/>
      <c r="X23" s="61"/>
      <c r="Y23" s="49"/>
    </row>
    <row r="24" spans="1:25" hidden="1" x14ac:dyDescent="0.2">
      <c r="A24" s="70" t="s">
        <v>90</v>
      </c>
      <c r="B24" s="75">
        <v>0</v>
      </c>
      <c r="C24" s="75">
        <v>0</v>
      </c>
      <c r="D24" s="72">
        <f t="shared" si="0"/>
        <v>0</v>
      </c>
      <c r="E24" s="74" t="s">
        <v>35</v>
      </c>
      <c r="F24" s="85"/>
      <c r="G24" s="70" t="s">
        <v>18</v>
      </c>
      <c r="H24" s="75">
        <v>0</v>
      </c>
      <c r="I24" s="71">
        <v>0</v>
      </c>
      <c r="J24" s="72">
        <f t="shared" si="1"/>
        <v>0</v>
      </c>
      <c r="K24" s="74" t="e">
        <f t="shared" si="2"/>
        <v>#DIV/0!</v>
      </c>
      <c r="L24" s="61"/>
      <c r="M24" s="64"/>
      <c r="N24" s="62"/>
      <c r="O24" s="49"/>
      <c r="P24" s="49"/>
      <c r="Q24" s="61"/>
      <c r="R24" s="61"/>
      <c r="S24" s="61"/>
      <c r="T24" s="61"/>
      <c r="U24" s="61"/>
      <c r="X24" s="61"/>
      <c r="Y24" s="49"/>
    </row>
    <row r="25" spans="1:25" hidden="1" x14ac:dyDescent="0.2">
      <c r="A25" s="70" t="s">
        <v>89</v>
      </c>
      <c r="B25" s="75">
        <v>0</v>
      </c>
      <c r="C25" s="75">
        <v>0</v>
      </c>
      <c r="D25" s="72">
        <f t="shared" si="0"/>
        <v>0</v>
      </c>
      <c r="E25" s="74" t="e">
        <f t="shared" ref="E25:E34" si="4">C25/D25</f>
        <v>#DIV/0!</v>
      </c>
      <c r="F25" s="85"/>
      <c r="G25" s="70" t="s">
        <v>114</v>
      </c>
      <c r="H25" s="75">
        <v>0</v>
      </c>
      <c r="I25" s="75">
        <v>0</v>
      </c>
      <c r="J25" s="72">
        <f t="shared" si="1"/>
        <v>0</v>
      </c>
      <c r="K25" s="74" t="e">
        <f t="shared" si="2"/>
        <v>#DIV/0!</v>
      </c>
      <c r="L25" s="61"/>
      <c r="M25" s="62"/>
      <c r="N25" s="62"/>
      <c r="O25" s="49"/>
      <c r="P25" s="49"/>
      <c r="Q25" s="61"/>
      <c r="R25" s="61"/>
      <c r="S25" s="61"/>
      <c r="T25" s="61"/>
      <c r="U25" s="61"/>
      <c r="X25" s="61"/>
      <c r="Y25" s="62"/>
    </row>
    <row r="26" spans="1:25" hidden="1" x14ac:dyDescent="0.2">
      <c r="A26" s="70" t="s">
        <v>88</v>
      </c>
      <c r="B26" s="75">
        <v>0</v>
      </c>
      <c r="C26" s="75">
        <v>0</v>
      </c>
      <c r="D26" s="72">
        <f t="shared" si="0"/>
        <v>0</v>
      </c>
      <c r="E26" s="74" t="e">
        <f t="shared" si="4"/>
        <v>#DIV/0!</v>
      </c>
      <c r="F26" s="85"/>
      <c r="G26" s="70" t="s">
        <v>78</v>
      </c>
      <c r="H26" s="75">
        <v>0</v>
      </c>
      <c r="I26" s="75">
        <v>0</v>
      </c>
      <c r="J26" s="72">
        <f t="shared" si="1"/>
        <v>0</v>
      </c>
      <c r="K26" s="74" t="e">
        <f t="shared" si="2"/>
        <v>#DIV/0!</v>
      </c>
      <c r="L26" s="61"/>
      <c r="M26" s="62"/>
      <c r="N26" s="62"/>
      <c r="O26" s="49"/>
      <c r="P26" s="49"/>
      <c r="Q26" s="61"/>
      <c r="R26" s="61"/>
      <c r="S26" s="61"/>
      <c r="T26" s="61"/>
      <c r="U26" s="61"/>
      <c r="X26" s="61"/>
      <c r="Y26" s="49"/>
    </row>
    <row r="27" spans="1:25" hidden="1" x14ac:dyDescent="0.2">
      <c r="A27" s="70" t="s">
        <v>86</v>
      </c>
      <c r="B27" s="75">
        <v>0</v>
      </c>
      <c r="C27" s="75">
        <v>0</v>
      </c>
      <c r="D27" s="72">
        <f t="shared" si="0"/>
        <v>0</v>
      </c>
      <c r="E27" s="74" t="e">
        <f t="shared" si="4"/>
        <v>#DIV/0!</v>
      </c>
      <c r="F27" s="85"/>
      <c r="G27" s="70" t="s">
        <v>8</v>
      </c>
      <c r="H27" s="75">
        <v>0</v>
      </c>
      <c r="I27" s="75">
        <v>0</v>
      </c>
      <c r="J27" s="80">
        <f t="shared" si="1"/>
        <v>0</v>
      </c>
      <c r="K27" s="74" t="e">
        <f t="shared" si="2"/>
        <v>#DIV/0!</v>
      </c>
      <c r="L27" s="61"/>
      <c r="M27" s="62"/>
      <c r="N27" s="62"/>
      <c r="O27" s="49"/>
      <c r="P27" s="49"/>
      <c r="Q27" s="61"/>
      <c r="R27" s="61"/>
      <c r="S27" s="61"/>
      <c r="T27" s="61"/>
      <c r="U27" s="61"/>
      <c r="X27" s="61"/>
      <c r="Y27" s="49"/>
    </row>
    <row r="28" spans="1:25" hidden="1" x14ac:dyDescent="0.2">
      <c r="A28" s="70" t="s">
        <v>79</v>
      </c>
      <c r="B28" s="75">
        <v>0</v>
      </c>
      <c r="C28" s="75">
        <v>0</v>
      </c>
      <c r="D28" s="72">
        <f t="shared" si="0"/>
        <v>0</v>
      </c>
      <c r="E28" s="74" t="e">
        <f t="shared" si="4"/>
        <v>#DIV/0!</v>
      </c>
      <c r="F28" s="85"/>
      <c r="G28" s="70" t="s">
        <v>9</v>
      </c>
      <c r="H28" s="71">
        <v>0</v>
      </c>
      <c r="I28" s="71">
        <v>0</v>
      </c>
      <c r="J28" s="72">
        <f t="shared" si="1"/>
        <v>0</v>
      </c>
      <c r="K28" s="74" t="e">
        <f t="shared" si="2"/>
        <v>#DIV/0!</v>
      </c>
      <c r="L28" s="61"/>
      <c r="M28" s="62"/>
      <c r="N28" s="62"/>
      <c r="O28" s="61"/>
      <c r="P28" s="61"/>
      <c r="Q28" s="61"/>
      <c r="R28" s="61"/>
      <c r="S28" s="61"/>
      <c r="V28" s="61"/>
      <c r="W28" s="62"/>
    </row>
    <row r="29" spans="1:25" hidden="1" x14ac:dyDescent="0.2">
      <c r="A29" s="70" t="s">
        <v>112</v>
      </c>
      <c r="B29" s="75">
        <v>0</v>
      </c>
      <c r="C29" s="75">
        <v>0</v>
      </c>
      <c r="D29" s="72">
        <f t="shared" si="0"/>
        <v>0</v>
      </c>
      <c r="E29" s="74" t="e">
        <f t="shared" si="4"/>
        <v>#DIV/0!</v>
      </c>
      <c r="F29" s="85"/>
      <c r="G29" s="70" t="s">
        <v>89</v>
      </c>
      <c r="H29" s="75">
        <v>0</v>
      </c>
      <c r="I29" s="71">
        <v>0</v>
      </c>
      <c r="J29" s="72">
        <f t="shared" si="1"/>
        <v>0</v>
      </c>
      <c r="K29" s="74" t="e">
        <f t="shared" si="2"/>
        <v>#DIV/0!</v>
      </c>
      <c r="L29" s="61"/>
      <c r="M29" s="64"/>
      <c r="N29" s="62"/>
      <c r="O29" s="49"/>
      <c r="P29" s="49"/>
      <c r="Q29" s="61"/>
      <c r="R29" s="61"/>
      <c r="S29" s="61"/>
      <c r="T29" s="61"/>
      <c r="U29" s="61"/>
      <c r="X29" s="61"/>
      <c r="Y29" s="49"/>
    </row>
    <row r="30" spans="1:25" hidden="1" x14ac:dyDescent="0.2">
      <c r="A30" s="70" t="s">
        <v>80</v>
      </c>
      <c r="B30" s="75">
        <v>0</v>
      </c>
      <c r="C30" s="75">
        <v>0</v>
      </c>
      <c r="D30" s="72">
        <f t="shared" si="0"/>
        <v>0</v>
      </c>
      <c r="E30" s="74" t="e">
        <f t="shared" si="4"/>
        <v>#DIV/0!</v>
      </c>
      <c r="F30" s="85"/>
      <c r="G30" s="70" t="s">
        <v>79</v>
      </c>
      <c r="H30" s="75">
        <v>0</v>
      </c>
      <c r="I30" s="75">
        <v>0</v>
      </c>
      <c r="J30" s="72">
        <f t="shared" si="1"/>
        <v>0</v>
      </c>
      <c r="K30" s="74" t="e">
        <f t="shared" si="2"/>
        <v>#DIV/0!</v>
      </c>
      <c r="L30" s="61"/>
      <c r="M30" s="62"/>
      <c r="N30" s="62"/>
      <c r="O30" s="49"/>
      <c r="P30" s="49"/>
      <c r="Q30" s="61"/>
      <c r="R30" s="61"/>
      <c r="S30" s="61"/>
      <c r="T30" s="61"/>
      <c r="U30" s="61"/>
      <c r="X30" s="61"/>
      <c r="Y30" s="49"/>
    </row>
    <row r="31" spans="1:25" hidden="1" x14ac:dyDescent="0.2">
      <c r="A31" s="70" t="s">
        <v>115</v>
      </c>
      <c r="B31" s="75">
        <v>0</v>
      </c>
      <c r="C31" s="75">
        <v>0</v>
      </c>
      <c r="D31" s="72">
        <f t="shared" si="0"/>
        <v>0</v>
      </c>
      <c r="E31" s="74" t="e">
        <f t="shared" si="4"/>
        <v>#DIV/0!</v>
      </c>
      <c r="F31" s="85"/>
      <c r="G31" s="70" t="s">
        <v>112</v>
      </c>
      <c r="H31" s="75">
        <v>0</v>
      </c>
      <c r="I31" s="75">
        <v>0</v>
      </c>
      <c r="J31" s="80">
        <f t="shared" si="1"/>
        <v>0</v>
      </c>
      <c r="K31" s="74" t="e">
        <f t="shared" si="2"/>
        <v>#DIV/0!</v>
      </c>
      <c r="L31" s="61"/>
      <c r="M31" s="62"/>
      <c r="N31" s="62"/>
      <c r="O31" s="49"/>
      <c r="P31" s="49"/>
      <c r="Q31" s="61"/>
      <c r="R31" s="61"/>
      <c r="S31" s="61"/>
      <c r="T31" s="61"/>
      <c r="U31" s="61"/>
      <c r="X31" s="61"/>
      <c r="Y31" s="49"/>
    </row>
    <row r="32" spans="1:25" hidden="1" x14ac:dyDescent="0.2">
      <c r="A32" s="70" t="s">
        <v>87</v>
      </c>
      <c r="B32" s="75">
        <v>0</v>
      </c>
      <c r="C32" s="75">
        <v>0</v>
      </c>
      <c r="D32" s="72">
        <f t="shared" si="0"/>
        <v>0</v>
      </c>
      <c r="E32" s="74" t="e">
        <f t="shared" si="4"/>
        <v>#DIV/0!</v>
      </c>
      <c r="F32" s="85"/>
      <c r="G32" s="70" t="s">
        <v>115</v>
      </c>
      <c r="H32" s="75">
        <v>0</v>
      </c>
      <c r="I32" s="75">
        <v>0</v>
      </c>
      <c r="J32" s="72">
        <f t="shared" si="1"/>
        <v>0</v>
      </c>
      <c r="K32" s="74" t="e">
        <f t="shared" si="2"/>
        <v>#DIV/0!</v>
      </c>
      <c r="L32" s="61"/>
      <c r="M32" s="62"/>
      <c r="N32" s="62"/>
      <c r="O32" s="49"/>
      <c r="P32" s="49"/>
      <c r="Q32" s="61"/>
      <c r="R32" s="61"/>
      <c r="S32" s="61"/>
      <c r="T32" s="61"/>
      <c r="U32" s="61"/>
      <c r="X32" s="61"/>
      <c r="Y32" s="49"/>
    </row>
    <row r="33" spans="1:25" hidden="1" x14ac:dyDescent="0.2">
      <c r="A33" s="70" t="s">
        <v>21</v>
      </c>
      <c r="B33" s="75">
        <v>0</v>
      </c>
      <c r="C33" s="75">
        <v>0</v>
      </c>
      <c r="D33" s="80">
        <f t="shared" si="0"/>
        <v>0</v>
      </c>
      <c r="E33" s="74" t="e">
        <f t="shared" si="4"/>
        <v>#DIV/0!</v>
      </c>
      <c r="F33" s="85"/>
      <c r="G33" s="70" t="s">
        <v>87</v>
      </c>
      <c r="H33" s="75">
        <v>0</v>
      </c>
      <c r="I33" s="75">
        <v>0</v>
      </c>
      <c r="J33" s="72">
        <f t="shared" si="1"/>
        <v>0</v>
      </c>
      <c r="K33" s="74" t="e">
        <f t="shared" si="2"/>
        <v>#DIV/0!</v>
      </c>
      <c r="L33" s="61"/>
      <c r="M33" s="62"/>
      <c r="N33" s="62"/>
      <c r="O33" s="49"/>
      <c r="P33" s="49"/>
      <c r="Q33" s="61"/>
      <c r="R33" s="61"/>
      <c r="S33" s="61"/>
      <c r="T33" s="61"/>
      <c r="U33" s="61"/>
      <c r="X33" s="61"/>
      <c r="Y33" s="49"/>
    </row>
    <row r="34" spans="1:25" hidden="1" x14ac:dyDescent="0.2">
      <c r="A34" s="70" t="s">
        <v>16</v>
      </c>
      <c r="B34" s="75">
        <v>0</v>
      </c>
      <c r="C34" s="75">
        <v>0</v>
      </c>
      <c r="D34" s="72">
        <f t="shared" si="0"/>
        <v>0</v>
      </c>
      <c r="E34" s="74" t="e">
        <f t="shared" si="4"/>
        <v>#DIV/0!</v>
      </c>
      <c r="F34" s="60"/>
      <c r="G34" s="70" t="s">
        <v>21</v>
      </c>
      <c r="H34" s="75">
        <v>0</v>
      </c>
      <c r="I34" s="71">
        <v>0</v>
      </c>
      <c r="J34" s="72">
        <f t="shared" si="1"/>
        <v>0</v>
      </c>
      <c r="K34" s="74" t="e">
        <f t="shared" si="2"/>
        <v>#DIV/0!</v>
      </c>
      <c r="L34" s="61"/>
      <c r="M34" s="62"/>
      <c r="N34" s="62"/>
      <c r="O34" s="49"/>
      <c r="P34" s="49"/>
      <c r="Q34" s="61"/>
      <c r="R34" s="61"/>
      <c r="S34" s="61"/>
      <c r="T34" s="61"/>
      <c r="U34" s="61"/>
      <c r="X34" s="61"/>
      <c r="Y34" s="49"/>
    </row>
    <row r="35" spans="1:25" x14ac:dyDescent="0.2">
      <c r="A35" s="76" t="s">
        <v>84</v>
      </c>
      <c r="B35" s="77">
        <f>SUM(B11:B34)</f>
        <v>1</v>
      </c>
      <c r="C35" s="77">
        <f>SUM(C11:C34)</f>
        <v>2</v>
      </c>
      <c r="D35" s="78">
        <f>SUM(D11:D34)</f>
        <v>3</v>
      </c>
      <c r="E35" s="74">
        <v>0</v>
      </c>
      <c r="F35" s="60"/>
      <c r="G35" s="76" t="s">
        <v>84</v>
      </c>
      <c r="H35" s="77">
        <f>SUM(H11:H34)</f>
        <v>0</v>
      </c>
      <c r="I35" s="77">
        <f>SUM(I11:I34)</f>
        <v>65</v>
      </c>
      <c r="J35" s="78">
        <f>SUM(J11:J34)</f>
        <v>65</v>
      </c>
      <c r="K35" s="79">
        <f t="shared" ref="K35" si="5">I35/J35</f>
        <v>1</v>
      </c>
      <c r="O35" s="49"/>
      <c r="P35" s="49"/>
      <c r="Q35" s="61"/>
      <c r="R35" s="61"/>
      <c r="S35" s="61"/>
      <c r="T35" s="61"/>
      <c r="U35" s="61"/>
      <c r="X35" s="61"/>
      <c r="Y35" s="49"/>
    </row>
    <row r="36" spans="1:25" ht="31.5" customHeight="1" x14ac:dyDescent="0.2">
      <c r="A36" s="91" t="s">
        <v>117</v>
      </c>
      <c r="B36" s="91"/>
      <c r="C36" s="91"/>
      <c r="D36" s="91"/>
      <c r="E36" s="91"/>
      <c r="F36" s="49"/>
      <c r="G36" s="91" t="s">
        <v>117</v>
      </c>
      <c r="H36" s="91"/>
      <c r="I36" s="91"/>
      <c r="J36" s="91"/>
      <c r="K36" s="91"/>
      <c r="L36" s="49"/>
      <c r="M36" s="49"/>
      <c r="N36" s="49"/>
      <c r="O36" s="49"/>
      <c r="P36" s="49"/>
    </row>
    <row r="37" spans="1:25" ht="26.25" customHeight="1" x14ac:dyDescent="0.2">
      <c r="A37" s="92" t="s">
        <v>123</v>
      </c>
      <c r="B37" s="92"/>
      <c r="C37" s="92"/>
      <c r="D37" s="92"/>
      <c r="E37" s="92"/>
      <c r="G37" s="92" t="s">
        <v>123</v>
      </c>
      <c r="H37" s="92"/>
      <c r="I37" s="92"/>
      <c r="J37" s="92"/>
      <c r="K37" s="92"/>
    </row>
  </sheetData>
  <sheetProtection selectLockedCells="1" selectUnlockedCells="1"/>
  <sortState ref="A11:E34">
    <sortCondition descending="1" ref="D11:D34"/>
  </sortState>
  <mergeCells count="6">
    <mergeCell ref="A9:E9"/>
    <mergeCell ref="G9:K9"/>
    <mergeCell ref="A36:E36"/>
    <mergeCell ref="G36:K36"/>
    <mergeCell ref="A37:E37"/>
    <mergeCell ref="G37:K3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5" zoomScaleNormal="85" workbookViewId="0">
      <selection activeCell="P25" sqref="P25:AA35"/>
    </sheetView>
  </sheetViews>
  <sheetFormatPr baseColWidth="10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95" t="s">
        <v>36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27" ht="15.75" thickBot="1" x14ac:dyDescent="0.3">
      <c r="A7" s="102" t="s">
        <v>92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1:27" ht="40.5" customHeight="1" thickBot="1" x14ac:dyDescent="0.3">
      <c r="A8" s="96" t="s">
        <v>0</v>
      </c>
      <c r="B8" s="98" t="s">
        <v>1</v>
      </c>
      <c r="C8" s="96" t="s">
        <v>2</v>
      </c>
      <c r="D8" s="96"/>
      <c r="E8" s="96"/>
      <c r="F8" s="100" t="s">
        <v>1</v>
      </c>
      <c r="G8" s="97" t="s">
        <v>3</v>
      </c>
      <c r="H8" s="97"/>
      <c r="I8" s="97"/>
      <c r="J8" s="96" t="s">
        <v>4</v>
      </c>
      <c r="K8" s="96"/>
      <c r="L8" s="96"/>
    </row>
    <row r="9" spans="1:27" ht="15.75" thickBot="1" x14ac:dyDescent="0.3">
      <c r="A9" s="97"/>
      <c r="B9" s="99"/>
      <c r="C9" s="3" t="s">
        <v>5</v>
      </c>
      <c r="D9" s="4" t="s">
        <v>6</v>
      </c>
      <c r="E9" s="4" t="s">
        <v>7</v>
      </c>
      <c r="F9" s="101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8">
        <v>4</v>
      </c>
      <c r="K10" s="8">
        <v>9</v>
      </c>
      <c r="L10" s="9">
        <v>11.164705882350063</v>
      </c>
      <c r="P10" s="2" t="s">
        <v>93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10" t="s">
        <v>18</v>
      </c>
      <c r="B11" s="11" t="s">
        <v>58</v>
      </c>
      <c r="C11" s="12">
        <v>0</v>
      </c>
      <c r="D11" s="12">
        <v>2</v>
      </c>
      <c r="E11" s="12">
        <v>28</v>
      </c>
      <c r="F11" s="12" t="s">
        <v>59</v>
      </c>
      <c r="G11" s="12">
        <v>4</v>
      </c>
      <c r="H11" s="12">
        <v>6</v>
      </c>
      <c r="I11" s="12">
        <v>0</v>
      </c>
      <c r="J11" s="13">
        <v>0</v>
      </c>
      <c r="K11" s="13">
        <v>8</v>
      </c>
      <c r="L11" s="14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10" t="s">
        <v>78</v>
      </c>
      <c r="B12" s="15" t="s">
        <v>60</v>
      </c>
      <c r="C12" s="12">
        <v>0</v>
      </c>
      <c r="D12" s="12">
        <v>3</v>
      </c>
      <c r="E12" s="12">
        <v>0</v>
      </c>
      <c r="F12" s="12" t="s">
        <v>61</v>
      </c>
      <c r="G12" s="12">
        <v>26</v>
      </c>
      <c r="H12" s="12">
        <v>7</v>
      </c>
      <c r="I12" s="12">
        <v>15</v>
      </c>
      <c r="J12" s="13">
        <v>4</v>
      </c>
      <c r="K12" s="13">
        <v>8</v>
      </c>
      <c r="L12" s="14">
        <v>3.0675241157600794</v>
      </c>
      <c r="P12" s="2" t="s">
        <v>19</v>
      </c>
      <c r="Q12" s="2" t="s">
        <v>94</v>
      </c>
      <c r="Y12" s="2">
        <v>45</v>
      </c>
      <c r="Z12" s="2">
        <v>0</v>
      </c>
      <c r="AA12" s="2">
        <v>0</v>
      </c>
    </row>
    <row r="13" spans="1:27" x14ac:dyDescent="0.25">
      <c r="A13" s="10" t="s">
        <v>8</v>
      </c>
      <c r="B13" s="15" t="s">
        <v>62</v>
      </c>
      <c r="C13" s="12">
        <v>0</v>
      </c>
      <c r="D13" s="12">
        <v>3</v>
      </c>
      <c r="E13" s="12">
        <v>0</v>
      </c>
      <c r="F13" s="12" t="s">
        <v>63</v>
      </c>
      <c r="G13" s="12">
        <v>5</v>
      </c>
      <c r="H13" s="12">
        <v>8</v>
      </c>
      <c r="I13" s="12">
        <v>7</v>
      </c>
      <c r="J13" s="13">
        <v>2</v>
      </c>
      <c r="K13" s="13">
        <v>6</v>
      </c>
      <c r="L13" s="14">
        <v>16.909090909090992</v>
      </c>
      <c r="P13" s="2" t="s">
        <v>9</v>
      </c>
      <c r="Q13" s="2" t="s">
        <v>95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10" t="s">
        <v>19</v>
      </c>
      <c r="B14" s="15" t="s">
        <v>64</v>
      </c>
      <c r="C14" s="12">
        <v>14</v>
      </c>
      <c r="D14" s="12">
        <v>0</v>
      </c>
      <c r="E14" s="12">
        <v>0</v>
      </c>
      <c r="F14" s="12" t="s">
        <v>44</v>
      </c>
      <c r="G14" s="12">
        <v>48</v>
      </c>
      <c r="H14" s="12">
        <v>1</v>
      </c>
      <c r="I14" s="12">
        <v>15</v>
      </c>
      <c r="J14" s="13">
        <v>33</v>
      </c>
      <c r="K14" s="13">
        <v>11</v>
      </c>
      <c r="L14" s="14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10" t="s">
        <v>9</v>
      </c>
      <c r="B15" s="15" t="s">
        <v>65</v>
      </c>
      <c r="C15" s="12">
        <v>0</v>
      </c>
      <c r="D15" s="12">
        <v>3</v>
      </c>
      <c r="E15" s="12">
        <v>0</v>
      </c>
      <c r="F15" s="12" t="s">
        <v>66</v>
      </c>
      <c r="G15" s="12">
        <v>51</v>
      </c>
      <c r="H15" s="12">
        <v>0</v>
      </c>
      <c r="I15" s="12">
        <v>0</v>
      </c>
      <c r="J15" s="13">
        <v>6</v>
      </c>
      <c r="K15" s="13">
        <v>6</v>
      </c>
      <c r="L15" s="14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10" t="s">
        <v>10</v>
      </c>
      <c r="B16" s="15" t="s">
        <v>67</v>
      </c>
      <c r="C16" s="12">
        <v>0</v>
      </c>
      <c r="D16" s="12">
        <v>2</v>
      </c>
      <c r="E16" s="12">
        <v>0</v>
      </c>
      <c r="F16" s="12" t="s">
        <v>39</v>
      </c>
      <c r="G16" s="12">
        <v>150</v>
      </c>
      <c r="H16" s="12">
        <v>0</v>
      </c>
      <c r="I16" s="12">
        <v>0</v>
      </c>
      <c r="J16" s="13">
        <v>15</v>
      </c>
      <c r="K16" s="13">
        <v>7</v>
      </c>
      <c r="L16" s="14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10" t="s">
        <v>11</v>
      </c>
      <c r="B17" s="15" t="s">
        <v>65</v>
      </c>
      <c r="C17" s="12">
        <v>0</v>
      </c>
      <c r="D17" s="12">
        <v>1</v>
      </c>
      <c r="E17" s="12">
        <v>15</v>
      </c>
      <c r="F17" s="12" t="s">
        <v>41</v>
      </c>
      <c r="G17" s="12">
        <v>27</v>
      </c>
      <c r="H17" s="12">
        <v>0</v>
      </c>
      <c r="I17" s="12">
        <v>0</v>
      </c>
      <c r="J17" s="13">
        <v>1</v>
      </c>
      <c r="K17" s="13">
        <v>7</v>
      </c>
      <c r="L17" s="14">
        <v>29.411843876177954</v>
      </c>
      <c r="P17" s="2" t="s">
        <v>96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10" t="s">
        <v>12</v>
      </c>
      <c r="B18" s="15" t="s">
        <v>65</v>
      </c>
      <c r="C18" s="12">
        <v>0</v>
      </c>
      <c r="D18" s="12">
        <v>1</v>
      </c>
      <c r="E18" s="12">
        <v>0</v>
      </c>
      <c r="F18" s="12" t="s">
        <v>68</v>
      </c>
      <c r="G18" s="12">
        <v>16</v>
      </c>
      <c r="H18" s="12">
        <v>6</v>
      </c>
      <c r="I18" s="12">
        <v>0</v>
      </c>
      <c r="J18" s="13">
        <v>1</v>
      </c>
      <c r="K18" s="13">
        <v>8</v>
      </c>
      <c r="L18" s="14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10" t="s">
        <v>79</v>
      </c>
      <c r="B19" s="15" t="s">
        <v>69</v>
      </c>
      <c r="C19" s="12">
        <v>0</v>
      </c>
      <c r="D19" s="12">
        <v>4</v>
      </c>
      <c r="E19" s="12">
        <v>0</v>
      </c>
      <c r="F19" s="12" t="s">
        <v>43</v>
      </c>
      <c r="G19" s="12">
        <v>75</v>
      </c>
      <c r="H19" s="12">
        <v>4</v>
      </c>
      <c r="I19" s="12">
        <v>26</v>
      </c>
      <c r="J19" s="13">
        <v>4</v>
      </c>
      <c r="K19" s="13">
        <v>3</v>
      </c>
      <c r="L19" s="14">
        <v>5.1888412017199244</v>
      </c>
      <c r="P19" s="2" t="s">
        <v>97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10" t="s">
        <v>20</v>
      </c>
      <c r="B20" s="15" t="s">
        <v>44</v>
      </c>
      <c r="C20" s="12">
        <v>0</v>
      </c>
      <c r="D20" s="12">
        <v>0</v>
      </c>
      <c r="E20" s="12">
        <v>3</v>
      </c>
      <c r="F20" s="12" t="s">
        <v>45</v>
      </c>
      <c r="G20" s="12">
        <v>33</v>
      </c>
      <c r="H20" s="12">
        <v>8</v>
      </c>
      <c r="I20" s="12">
        <v>17</v>
      </c>
      <c r="J20" s="13">
        <v>1</v>
      </c>
      <c r="K20" s="13">
        <v>3</v>
      </c>
      <c r="L20" s="14">
        <v>3.2255358807079801</v>
      </c>
      <c r="P20" s="2" t="s">
        <v>98</v>
      </c>
      <c r="Q20" s="2" t="s">
        <v>99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10" t="s">
        <v>80</v>
      </c>
      <c r="B21" s="15" t="s">
        <v>52</v>
      </c>
      <c r="C21" s="12">
        <v>0</v>
      </c>
      <c r="D21" s="12">
        <v>3</v>
      </c>
      <c r="E21" s="12">
        <v>0</v>
      </c>
      <c r="F21" s="12" t="s">
        <v>53</v>
      </c>
      <c r="G21" s="12">
        <v>44</v>
      </c>
      <c r="H21" s="12">
        <v>6</v>
      </c>
      <c r="I21" s="12">
        <v>0</v>
      </c>
      <c r="J21" s="13">
        <v>3</v>
      </c>
      <c r="K21" s="13">
        <v>10</v>
      </c>
      <c r="L21" s="14">
        <v>24.512105984470054</v>
      </c>
      <c r="P21" s="2" t="s">
        <v>100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10" t="s">
        <v>81</v>
      </c>
      <c r="B22" s="15" t="s">
        <v>70</v>
      </c>
      <c r="C22" s="12">
        <v>0</v>
      </c>
      <c r="D22" s="12">
        <v>3</v>
      </c>
      <c r="E22" s="12">
        <v>0</v>
      </c>
      <c r="F22" s="12" t="s">
        <v>55</v>
      </c>
      <c r="G22" s="12">
        <v>29</v>
      </c>
      <c r="H22" s="12">
        <v>0</v>
      </c>
      <c r="I22" s="12">
        <v>0</v>
      </c>
      <c r="J22" s="13">
        <v>4</v>
      </c>
      <c r="K22" s="13">
        <v>5</v>
      </c>
      <c r="L22" s="14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10" t="s">
        <v>13</v>
      </c>
      <c r="B23" s="15" t="s">
        <v>71</v>
      </c>
      <c r="C23" s="12">
        <v>0</v>
      </c>
      <c r="D23" s="12">
        <v>3</v>
      </c>
      <c r="E23" s="12">
        <v>0</v>
      </c>
      <c r="F23" s="12" t="s">
        <v>51</v>
      </c>
      <c r="G23" s="12">
        <v>43</v>
      </c>
      <c r="H23" s="12">
        <v>9</v>
      </c>
      <c r="I23" s="12">
        <v>0</v>
      </c>
      <c r="J23" s="13">
        <v>4</v>
      </c>
      <c r="K23" s="13">
        <v>1</v>
      </c>
      <c r="L23" s="14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10" t="s">
        <v>14</v>
      </c>
      <c r="B24" s="15" t="s">
        <v>72</v>
      </c>
      <c r="C24" s="12">
        <v>1</v>
      </c>
      <c r="D24" s="12">
        <v>3</v>
      </c>
      <c r="E24" s="12">
        <v>22</v>
      </c>
      <c r="F24" s="12" t="s">
        <v>73</v>
      </c>
      <c r="G24" s="12">
        <v>517</v>
      </c>
      <c r="H24" s="12">
        <v>6</v>
      </c>
      <c r="I24" s="12">
        <v>0</v>
      </c>
      <c r="J24" s="13">
        <v>49</v>
      </c>
      <c r="K24" s="13">
        <v>4</v>
      </c>
      <c r="L24" s="14">
        <v>17.059360730600019</v>
      </c>
    </row>
    <row r="25" spans="1:27" x14ac:dyDescent="0.25">
      <c r="A25" s="10" t="s">
        <v>21</v>
      </c>
      <c r="B25" s="44" t="s">
        <v>44</v>
      </c>
      <c r="C25" s="12">
        <v>4</v>
      </c>
      <c r="D25" s="12">
        <v>0</v>
      </c>
      <c r="E25" s="12">
        <v>0</v>
      </c>
      <c r="F25" s="12" t="s">
        <v>74</v>
      </c>
      <c r="G25" s="12">
        <v>20</v>
      </c>
      <c r="H25" s="12">
        <v>0</v>
      </c>
      <c r="I25" s="12">
        <v>0</v>
      </c>
      <c r="J25" s="13">
        <v>12</v>
      </c>
      <c r="K25" s="13">
        <v>8</v>
      </c>
      <c r="L25" s="14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10" t="s">
        <v>15</v>
      </c>
      <c r="B26" s="15" t="s">
        <v>75</v>
      </c>
      <c r="C26" s="12">
        <v>0</v>
      </c>
      <c r="D26" s="12">
        <v>9</v>
      </c>
      <c r="E26" s="12">
        <v>22</v>
      </c>
      <c r="F26" s="12" t="s">
        <v>63</v>
      </c>
      <c r="G26" s="12">
        <v>43</v>
      </c>
      <c r="H26" s="12">
        <v>9</v>
      </c>
      <c r="I26" s="12">
        <v>0</v>
      </c>
      <c r="J26" s="13">
        <v>16</v>
      </c>
      <c r="K26" s="13">
        <v>6</v>
      </c>
      <c r="L26" s="14">
        <v>4.8500000000003638</v>
      </c>
      <c r="P26" s="2" t="s">
        <v>18</v>
      </c>
      <c r="Q26" s="2" t="s">
        <v>101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6" t="s">
        <v>16</v>
      </c>
      <c r="B27" s="45" t="s">
        <v>76</v>
      </c>
      <c r="C27" s="46">
        <v>0</v>
      </c>
      <c r="D27" s="18">
        <v>1</v>
      </c>
      <c r="E27" s="18">
        <v>0</v>
      </c>
      <c r="F27" s="18" t="s">
        <v>77</v>
      </c>
      <c r="G27" s="18">
        <v>5</v>
      </c>
      <c r="H27" s="18">
        <v>4</v>
      </c>
      <c r="I27" s="18">
        <v>0</v>
      </c>
      <c r="J27" s="19">
        <v>1</v>
      </c>
      <c r="K27" s="18">
        <v>0</v>
      </c>
      <c r="L27" s="20">
        <v>24.315340909090992</v>
      </c>
      <c r="P27" s="2" t="s">
        <v>93</v>
      </c>
      <c r="Q27" s="2" t="s">
        <v>102</v>
      </c>
      <c r="Y27" s="2">
        <v>2</v>
      </c>
      <c r="Z27" s="2">
        <v>0</v>
      </c>
      <c r="AA27" s="2">
        <v>0</v>
      </c>
    </row>
    <row r="28" spans="1:27" x14ac:dyDescent="0.25">
      <c r="A28" s="21"/>
      <c r="B28" s="22"/>
      <c r="C28" s="23"/>
      <c r="D28" s="22"/>
      <c r="E28" s="22"/>
      <c r="F28" s="22"/>
      <c r="G28" s="22"/>
      <c r="H28" s="22"/>
      <c r="I28" s="22"/>
      <c r="J28" s="22"/>
      <c r="K28" s="22"/>
      <c r="L28" s="24"/>
      <c r="P28" s="2" t="s">
        <v>8</v>
      </c>
      <c r="Q28" s="2" t="s">
        <v>103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P30" s="2" t="s">
        <v>10</v>
      </c>
      <c r="Q30" s="2" t="s">
        <v>104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P31" s="2" t="s">
        <v>11</v>
      </c>
      <c r="Q31" s="2" t="s">
        <v>105</v>
      </c>
      <c r="R31" s="2">
        <v>0</v>
      </c>
      <c r="S31" s="2">
        <v>3</v>
      </c>
      <c r="T31" s="2">
        <v>0</v>
      </c>
      <c r="U31" s="2" t="s">
        <v>106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43"/>
      <c r="L32" s="43"/>
      <c r="P32" s="2" t="s">
        <v>107</v>
      </c>
      <c r="Q32" s="2" t="s">
        <v>108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P33" s="2" t="s">
        <v>109</v>
      </c>
      <c r="Q33" s="2" t="s">
        <v>110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98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111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85" zoomScaleNormal="85" workbookViewId="0">
      <selection activeCell="P25" sqref="P25:AA35"/>
    </sheetView>
  </sheetViews>
  <sheetFormatPr baseColWidth="10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1"/>
      <c r="B6" s="22"/>
      <c r="C6" s="23"/>
      <c r="D6" s="22"/>
      <c r="E6" s="22"/>
      <c r="F6" s="22"/>
      <c r="G6" s="22"/>
      <c r="H6" s="22"/>
      <c r="I6" s="22"/>
      <c r="J6" s="22"/>
      <c r="K6" s="22"/>
      <c r="L6" s="24"/>
    </row>
    <row r="7" spans="1:12" ht="33.75" customHeight="1" x14ac:dyDescent="0.25">
      <c r="A7" s="95" t="s">
        <v>37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 ht="15.75" thickBot="1" x14ac:dyDescent="0.3">
      <c r="A8" s="102" t="s">
        <v>92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ht="39.75" customHeight="1" thickBot="1" x14ac:dyDescent="0.3">
      <c r="A9" s="97" t="s">
        <v>0</v>
      </c>
      <c r="B9" s="104" t="s">
        <v>1</v>
      </c>
      <c r="C9" s="106" t="s">
        <v>2</v>
      </c>
      <c r="D9" s="107"/>
      <c r="E9" s="108"/>
      <c r="F9" s="104" t="s">
        <v>1</v>
      </c>
      <c r="G9" s="106" t="s">
        <v>3</v>
      </c>
      <c r="H9" s="107"/>
      <c r="I9" s="108"/>
      <c r="J9" s="106" t="s">
        <v>4</v>
      </c>
      <c r="K9" s="107"/>
      <c r="L9" s="108"/>
    </row>
    <row r="10" spans="1:12" ht="14.25" customHeight="1" thickBot="1" x14ac:dyDescent="0.3">
      <c r="A10" s="103"/>
      <c r="B10" s="105"/>
      <c r="C10" s="56" t="s">
        <v>5</v>
      </c>
      <c r="D10" s="4" t="s">
        <v>6</v>
      </c>
      <c r="E10" s="4" t="s">
        <v>7</v>
      </c>
      <c r="F10" s="105"/>
      <c r="G10" s="56" t="s">
        <v>5</v>
      </c>
      <c r="H10" s="4" t="s">
        <v>6</v>
      </c>
      <c r="I10" s="4" t="s">
        <v>7</v>
      </c>
      <c r="J10" s="56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5" t="s">
        <v>38</v>
      </c>
      <c r="C11" s="26">
        <v>0</v>
      </c>
      <c r="D11" s="27">
        <v>10</v>
      </c>
      <c r="E11" s="27">
        <v>28</v>
      </c>
      <c r="F11" s="27" t="s">
        <v>39</v>
      </c>
      <c r="G11" s="26">
        <v>150</v>
      </c>
      <c r="H11" s="27">
        <v>0</v>
      </c>
      <c r="I11" s="26">
        <v>0</v>
      </c>
      <c r="J11" s="28">
        <v>20</v>
      </c>
      <c r="K11" s="29">
        <v>9</v>
      </c>
      <c r="L11" s="30">
        <v>23.640540540540314</v>
      </c>
    </row>
    <row r="12" spans="1:12" x14ac:dyDescent="0.25">
      <c r="A12" s="10" t="s">
        <v>23</v>
      </c>
      <c r="B12" s="47" t="s">
        <v>40</v>
      </c>
      <c r="C12" s="32">
        <v>0</v>
      </c>
      <c r="D12" s="33">
        <v>10</v>
      </c>
      <c r="E12" s="33">
        <v>0</v>
      </c>
      <c r="F12" s="33" t="s">
        <v>41</v>
      </c>
      <c r="G12" s="32">
        <v>27</v>
      </c>
      <c r="H12" s="33">
        <v>0</v>
      </c>
      <c r="I12" s="32">
        <v>0</v>
      </c>
      <c r="J12" s="34">
        <v>7</v>
      </c>
      <c r="K12" s="15">
        <v>2</v>
      </c>
      <c r="L12" s="35">
        <v>15.75</v>
      </c>
    </row>
    <row r="13" spans="1:12" x14ac:dyDescent="0.25">
      <c r="A13" s="10" t="s">
        <v>24</v>
      </c>
      <c r="B13" s="31" t="s">
        <v>42</v>
      </c>
      <c r="C13" s="32">
        <v>0</v>
      </c>
      <c r="D13" s="33">
        <v>9</v>
      </c>
      <c r="E13" s="33">
        <v>11</v>
      </c>
      <c r="F13" s="33" t="s">
        <v>43</v>
      </c>
      <c r="G13" s="32">
        <v>75</v>
      </c>
      <c r="H13" s="33">
        <v>4</v>
      </c>
      <c r="I13" s="32">
        <v>26</v>
      </c>
      <c r="J13" s="34">
        <v>6</v>
      </c>
      <c r="K13" s="15">
        <v>10</v>
      </c>
      <c r="L13" s="35">
        <v>10.017391304349985</v>
      </c>
    </row>
    <row r="14" spans="1:12" x14ac:dyDescent="0.25">
      <c r="A14" s="10" t="s">
        <v>25</v>
      </c>
      <c r="B14" s="31" t="s">
        <v>44</v>
      </c>
      <c r="C14" s="32">
        <v>0</v>
      </c>
      <c r="D14" s="33">
        <v>0</v>
      </c>
      <c r="E14" s="33">
        <v>3</v>
      </c>
      <c r="F14" s="33" t="s">
        <v>45</v>
      </c>
      <c r="G14" s="32">
        <v>33</v>
      </c>
      <c r="H14" s="33">
        <v>8</v>
      </c>
      <c r="I14" s="32">
        <v>17</v>
      </c>
      <c r="J14" s="34">
        <v>3</v>
      </c>
      <c r="K14" s="15">
        <v>4</v>
      </c>
      <c r="L14" s="35">
        <v>7.6627218934900156</v>
      </c>
    </row>
    <row r="15" spans="1:12" x14ac:dyDescent="0.25">
      <c r="A15" s="10" t="s">
        <v>26</v>
      </c>
      <c r="B15" s="31" t="s">
        <v>50</v>
      </c>
      <c r="C15" s="32">
        <v>0</v>
      </c>
      <c r="D15" s="33">
        <v>6</v>
      </c>
      <c r="E15" s="33">
        <v>13</v>
      </c>
      <c r="F15" s="33" t="s">
        <v>51</v>
      </c>
      <c r="G15" s="32">
        <v>43</v>
      </c>
      <c r="H15" s="33">
        <v>9</v>
      </c>
      <c r="I15" s="32">
        <v>0</v>
      </c>
      <c r="J15" s="34">
        <v>4</v>
      </c>
      <c r="K15" s="15">
        <v>1</v>
      </c>
      <c r="L15" s="35">
        <v>26.05210918113994</v>
      </c>
    </row>
    <row r="16" spans="1:12" x14ac:dyDescent="0.25">
      <c r="A16" s="10" t="s">
        <v>27</v>
      </c>
      <c r="B16" s="31" t="s">
        <v>46</v>
      </c>
      <c r="C16" s="32">
        <v>0</v>
      </c>
      <c r="D16" s="33">
        <v>9</v>
      </c>
      <c r="E16" s="33">
        <v>11</v>
      </c>
      <c r="F16" s="33" t="s">
        <v>47</v>
      </c>
      <c r="G16" s="32">
        <v>10</v>
      </c>
      <c r="H16" s="33">
        <v>0</v>
      </c>
      <c r="I16" s="32">
        <v>0</v>
      </c>
      <c r="J16" s="34">
        <v>4</v>
      </c>
      <c r="K16" s="15">
        <v>5</v>
      </c>
      <c r="L16" s="35">
        <v>22.252873563219964</v>
      </c>
    </row>
    <row r="17" spans="1:12" x14ac:dyDescent="0.25">
      <c r="A17" s="10" t="s">
        <v>28</v>
      </c>
      <c r="B17" s="31" t="s">
        <v>48</v>
      </c>
      <c r="C17" s="32">
        <v>0</v>
      </c>
      <c r="D17" s="33">
        <v>4</v>
      </c>
      <c r="E17" s="33">
        <v>0</v>
      </c>
      <c r="F17" s="33" t="s">
        <v>49</v>
      </c>
      <c r="G17" s="32">
        <v>5</v>
      </c>
      <c r="H17" s="33">
        <v>8</v>
      </c>
      <c r="I17" s="32">
        <v>7</v>
      </c>
      <c r="J17" s="34">
        <v>2</v>
      </c>
      <c r="K17" s="15">
        <v>9</v>
      </c>
      <c r="L17" s="35">
        <v>6.7818181818199719</v>
      </c>
    </row>
    <row r="18" spans="1:12" x14ac:dyDescent="0.25">
      <c r="A18" s="10" t="s">
        <v>29</v>
      </c>
      <c r="B18" s="47" t="s">
        <v>35</v>
      </c>
      <c r="C18" s="32" t="s">
        <v>35</v>
      </c>
      <c r="D18" s="33" t="s">
        <v>35</v>
      </c>
      <c r="E18" s="33" t="s">
        <v>35</v>
      </c>
      <c r="F18" s="33" t="s">
        <v>35</v>
      </c>
      <c r="G18" s="32" t="s">
        <v>35</v>
      </c>
      <c r="H18" s="33" t="s">
        <v>35</v>
      </c>
      <c r="I18" s="32" t="s">
        <v>35</v>
      </c>
      <c r="J18" s="34" t="s">
        <v>35</v>
      </c>
      <c r="K18" s="15" t="s">
        <v>35</v>
      </c>
      <c r="L18" s="35" t="s">
        <v>35</v>
      </c>
    </row>
    <row r="19" spans="1:12" x14ac:dyDescent="0.25">
      <c r="A19" s="10" t="s">
        <v>30</v>
      </c>
      <c r="B19" s="31" t="s">
        <v>52</v>
      </c>
      <c r="C19" s="32">
        <v>0</v>
      </c>
      <c r="D19" s="33">
        <v>3</v>
      </c>
      <c r="E19" s="33">
        <v>0</v>
      </c>
      <c r="F19" s="33" t="s">
        <v>53</v>
      </c>
      <c r="G19" s="32">
        <v>44</v>
      </c>
      <c r="H19" s="33">
        <v>6</v>
      </c>
      <c r="I19" s="32">
        <v>0</v>
      </c>
      <c r="J19" s="34">
        <v>3</v>
      </c>
      <c r="K19" s="15">
        <v>10</v>
      </c>
      <c r="L19" s="35">
        <v>24.309216809929922</v>
      </c>
    </row>
    <row r="20" spans="1:12" x14ac:dyDescent="0.25">
      <c r="A20" s="10" t="s">
        <v>31</v>
      </c>
      <c r="B20" s="31" t="s">
        <v>35</v>
      </c>
      <c r="C20" s="32" t="s">
        <v>35</v>
      </c>
      <c r="D20" s="33" t="s">
        <v>35</v>
      </c>
      <c r="E20" s="33" t="s">
        <v>35</v>
      </c>
      <c r="F20" s="33" t="s">
        <v>35</v>
      </c>
      <c r="G20" s="32" t="s">
        <v>35</v>
      </c>
      <c r="H20" s="33" t="s">
        <v>35</v>
      </c>
      <c r="I20" s="32" t="s">
        <v>35</v>
      </c>
      <c r="J20" s="34" t="s">
        <v>35</v>
      </c>
      <c r="K20" s="15" t="s">
        <v>35</v>
      </c>
      <c r="L20" s="35" t="s">
        <v>35</v>
      </c>
    </row>
    <row r="21" spans="1:12" x14ac:dyDescent="0.25">
      <c r="A21" s="10" t="s">
        <v>32</v>
      </c>
      <c r="B21" s="31" t="s">
        <v>54</v>
      </c>
      <c r="C21" s="32">
        <v>0</v>
      </c>
      <c r="D21" s="33">
        <v>3</v>
      </c>
      <c r="E21" s="33">
        <v>0</v>
      </c>
      <c r="F21" s="33" t="s">
        <v>55</v>
      </c>
      <c r="G21" s="32">
        <v>29</v>
      </c>
      <c r="H21" s="33">
        <v>0</v>
      </c>
      <c r="I21" s="32">
        <v>0</v>
      </c>
      <c r="J21" s="34">
        <v>5</v>
      </c>
      <c r="K21" s="15">
        <v>11</v>
      </c>
      <c r="L21" s="35">
        <v>19.790967741940221</v>
      </c>
    </row>
    <row r="22" spans="1:12" x14ac:dyDescent="0.25">
      <c r="A22" s="10" t="s">
        <v>33</v>
      </c>
      <c r="B22" s="34" t="s">
        <v>75</v>
      </c>
      <c r="C22" s="32">
        <v>0</v>
      </c>
      <c r="D22" s="33">
        <v>9</v>
      </c>
      <c r="E22" s="33">
        <v>22</v>
      </c>
      <c r="F22" s="33" t="s">
        <v>63</v>
      </c>
      <c r="G22" s="32">
        <v>43</v>
      </c>
      <c r="H22" s="33">
        <v>9</v>
      </c>
      <c r="I22" s="32">
        <v>0</v>
      </c>
      <c r="J22" s="34">
        <v>11</v>
      </c>
      <c r="K22" s="15">
        <v>4</v>
      </c>
      <c r="L22" s="35">
        <v>17</v>
      </c>
    </row>
    <row r="23" spans="1:12" x14ac:dyDescent="0.25">
      <c r="A23" s="10" t="s">
        <v>14</v>
      </c>
      <c r="B23" s="34" t="s">
        <v>72</v>
      </c>
      <c r="C23" s="32">
        <v>1</v>
      </c>
      <c r="D23" s="33">
        <v>3</v>
      </c>
      <c r="E23" s="33">
        <v>22</v>
      </c>
      <c r="F23" s="33" t="s">
        <v>73</v>
      </c>
      <c r="G23" s="32">
        <v>517</v>
      </c>
      <c r="H23" s="33">
        <v>6</v>
      </c>
      <c r="I23" s="32">
        <v>0</v>
      </c>
      <c r="J23" s="34">
        <v>49</v>
      </c>
      <c r="K23" s="15">
        <v>4</v>
      </c>
      <c r="L23" s="35">
        <v>17.059360730600019</v>
      </c>
    </row>
    <row r="24" spans="1:12" ht="15.75" thickBot="1" x14ac:dyDescent="0.3">
      <c r="A24" s="16" t="s">
        <v>34</v>
      </c>
      <c r="B24" s="36" t="s">
        <v>35</v>
      </c>
      <c r="C24" s="37" t="s">
        <v>35</v>
      </c>
      <c r="D24" s="38" t="s">
        <v>35</v>
      </c>
      <c r="E24" s="38" t="s">
        <v>35</v>
      </c>
      <c r="F24" s="38" t="s">
        <v>35</v>
      </c>
      <c r="G24" s="39" t="s">
        <v>35</v>
      </c>
      <c r="H24" s="38" t="s">
        <v>35</v>
      </c>
      <c r="I24" s="39" t="s">
        <v>35</v>
      </c>
      <c r="J24" s="40" t="s">
        <v>35</v>
      </c>
      <c r="K24" s="17" t="s">
        <v>35</v>
      </c>
      <c r="L24" s="41" t="s">
        <v>35</v>
      </c>
    </row>
    <row r="25" spans="1:12" x14ac:dyDescent="0.25">
      <c r="A25" s="4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4"/>
    </row>
    <row r="26" spans="1:12" ht="24" customHeight="1" x14ac:dyDescent="0.2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2" ht="24" customHeight="1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12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  <row r="29" spans="1:12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43"/>
      <c r="L29" s="43"/>
    </row>
    <row r="30" spans="1:12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Portada</vt:lpstr>
      <vt:lpstr>SentAcumToda  SPPA 2024</vt:lpstr>
      <vt:lpstr>SentSPPA Acum2024</vt:lpstr>
      <vt:lpstr>Sent Adol SPPA Acum2024</vt:lpstr>
      <vt:lpstr>TodasMaterias Acumulado</vt:lpstr>
      <vt:lpstr>TodasMaterias AltoImpacto Acum</vt:lpstr>
      <vt:lpstr>Portada!Área_de_impresión</vt:lpstr>
      <vt:lpstr>'Sent Adol SPPA Acum2024'!Área_de_impresión</vt:lpstr>
      <vt:lpstr>'SentAcumToda  SPPA 2024'!Área_de_impresión</vt:lpstr>
      <vt:lpstr>'SentSPPA Acum2024'!Área_de_impresión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CIRNES</cp:lastModifiedBy>
  <cp:lastPrinted>2022-03-02T23:39:39Z</cp:lastPrinted>
  <dcterms:created xsi:type="dcterms:W3CDTF">2013-11-26T19:06:26Z</dcterms:created>
  <dcterms:modified xsi:type="dcterms:W3CDTF">2025-04-04T20:51:22Z</dcterms:modified>
</cp:coreProperties>
</file>