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JCDMX\Desktop\MX09.TSJCDMX.1.3DEP.2025\3S.6 Informe estadistico mensual\Micrositio\"/>
    </mc:Choice>
  </mc:AlternateContent>
  <xr:revisionPtr revIDLastSave="0" documentId="13_ncr:1_{500FCA23-375D-4E52-9FBB-B7B0A74695B7}" xr6:coauthVersionLast="47" xr6:coauthVersionMax="47" xr10:uidLastSave="{00000000-0000-0000-0000-000000000000}"/>
  <bookViews>
    <workbookView xWindow="-110" yWindow="-110" windowWidth="19420" windowHeight="10300" tabRatio="951" activeTab="1" xr2:uid="{00000000-000D-0000-FFFF-FFFF00000000}"/>
  </bookViews>
  <sheets>
    <sheet name="Portada" sheetId="13" r:id="rId1"/>
    <sheet name="SentSPPA Acum2025" sheetId="21" r:id="rId2"/>
    <sheet name="Sent Adol SPPA Acum2025" sheetId="23" r:id="rId3"/>
    <sheet name="TodasMaterias Acumulado" sheetId="8" state="hidden" r:id="rId4"/>
    <sheet name="TodasMaterias AltoImpacto Acum" sheetId="14" state="hidden" r:id="rId5"/>
  </sheets>
  <definedNames>
    <definedName name="_xlnm._FilterDatabase" localSheetId="2" hidden="1">'Sent Adol SPPA Acum2025'!$A$11:$E$12</definedName>
    <definedName name="_xlnm._FilterDatabase" localSheetId="1" hidden="1">'SentSPPA Acum2025'!$G$7:$J$22</definedName>
    <definedName name="_xlnm.Print_Area" localSheetId="0">Portada!$A$1:$I$41</definedName>
    <definedName name="_xlnm.Print_Area" localSheetId="2">'Sent Adol SPPA Acum2025'!$A$1:$F$18</definedName>
    <definedName name="_xlnm.Print_Area" localSheetId="1">'SentSPPA Acum2025'!$A$1:$K$47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1" l="1"/>
  <c r="K45" i="21" s="1"/>
  <c r="K43" i="21"/>
  <c r="K39" i="21"/>
  <c r="K38" i="21"/>
  <c r="K36" i="21"/>
  <c r="K35" i="21"/>
  <c r="J45" i="21"/>
  <c r="H45" i="21"/>
  <c r="J35" i="21"/>
  <c r="J36" i="21"/>
  <c r="J37" i="21"/>
  <c r="J38" i="21"/>
  <c r="J39" i="21"/>
  <c r="J40" i="21"/>
  <c r="J41" i="21"/>
  <c r="J42" i="21"/>
  <c r="J43" i="21"/>
  <c r="J44" i="21"/>
  <c r="J34" i="21"/>
  <c r="J33" i="21"/>
  <c r="K33" i="21" s="1"/>
  <c r="J32" i="21"/>
  <c r="K32" i="21" s="1"/>
  <c r="J31" i="21"/>
  <c r="K31" i="21" s="1"/>
  <c r="J30" i="21"/>
  <c r="J29" i="21"/>
  <c r="E13" i="23"/>
  <c r="D12" i="23"/>
  <c r="D13" i="23"/>
  <c r="B14" i="23"/>
  <c r="C14" i="23"/>
  <c r="D8" i="21"/>
  <c r="E8" i="21" s="1"/>
  <c r="E12" i="23" l="1"/>
  <c r="D14" i="23"/>
  <c r="E14" i="23" s="1"/>
  <c r="I23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K18" i="21" s="1"/>
  <c r="J19" i="21"/>
  <c r="J20" i="21"/>
  <c r="J21" i="21"/>
  <c r="J22" i="21"/>
  <c r="C11" i="21" l="1"/>
  <c r="B11" i="21"/>
  <c r="D10" i="21" l="1"/>
  <c r="E10" i="21" s="1"/>
  <c r="D7" i="21"/>
  <c r="D9" i="21"/>
  <c r="E9" i="21" s="1"/>
  <c r="K9" i="21"/>
  <c r="K20" i="21"/>
  <c r="K13" i="21"/>
  <c r="K10" i="21"/>
  <c r="K15" i="21"/>
  <c r="K17" i="21"/>
  <c r="K8" i="21"/>
  <c r="K22" i="21"/>
  <c r="K14" i="21"/>
  <c r="K12" i="21"/>
  <c r="K7" i="21"/>
  <c r="K21" i="21"/>
  <c r="K19" i="21"/>
  <c r="K16" i="21"/>
  <c r="K11" i="21"/>
  <c r="E7" i="21" l="1"/>
  <c r="D11" i="21"/>
  <c r="H23" i="21" l="1"/>
  <c r="J23" i="21" l="1"/>
  <c r="K23" i="21" s="1"/>
  <c r="E11" i="21"/>
</calcChain>
</file>

<file path=xl/sharedStrings.xml><?xml version="1.0" encoding="utf-8"?>
<sst xmlns="http://schemas.openxmlformats.org/spreadsheetml/2006/main" count="277" uniqueCount="140">
  <si>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</si>
  <si>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</si>
  <si>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</si>
  <si>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</si>
  <si>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</si>
  <si>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</si>
  <si>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</si>
  <si>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</si>
  <si>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</si>
  <si>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</si>
  <si>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</si>
  <si>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</si>
  <si>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</si>
  <si>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</si>
  <si>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</si>
  <si>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</si>
  <si>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</si>
  <si>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</si>
  <si>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</si>
  <si>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</si>
  <si>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</si>
  <si>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</si>
  <si>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</si>
  <si>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</si>
  <si>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</si>
  <si>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</si>
  <si>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</si>
  <si>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</si>
  <si>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</si>
  <si>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</si>
  <si>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</si>
  <si>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</si>
  <si>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</si>
  <si>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</si>
  <si>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</si>
  <si>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</si>
  <si>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</si>
  <si>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</si>
  <si>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</si>
  <si>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</si>
  <si>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</si>
  <si>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</si>
  <si>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</si>
  <si>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</si>
  <si>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</si>
  <si>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</si>
  <si>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</si>
  <si>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</si>
  <si>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</si>
  <si>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</si>
  <si>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</si>
  <si>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</si>
  <si>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</si>
  <si>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</si>
  <si>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</si>
  <si>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</si>
  <si>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</si>
  <si>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</si>
  <si>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</si>
  <si>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</si>
  <si>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</si>
  <si>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</si>
  <si>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</si>
  <si>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</si>
  <si>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</si>
  <si>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</si>
  <si>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</si>
  <si>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</si>
  <si>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</si>
  <si>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</si>
  <si>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</si>
  <si>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</si>
  <si>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</si>
  <si>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</si>
  <si>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</si>
  <si>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</si>
  <si>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</si>
  <si>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</si>
  <si>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</si>
  <si>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</si>
  <si>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</si>
  <si>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</si>
  <si>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</si>
  <si>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</si>
  <si>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</si>
  <si>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</si>
  <si>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</si>
  <si>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</si>
  <si>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</si>
  <si>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</si>
  <si>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</si>
  <si>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</si>
  <si>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</si>
  <si>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</si>
  <si>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</si>
  <si>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</si>
  <si>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</si>
  <si>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</si>
  <si>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</si>
  <si>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</si>
  <si>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</si>
  <si>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</si>
  <si>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</si>
  <si>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</si>
  <si>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</si>
  <si>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</si>
  <si>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las unidades de gestión judicial, todas del TSJCDMX.</t>
    </r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</si>
  <si>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 de  la Unidad de Gestión Judicial en materia de Justicia para Adolescentes, todas del TSJCDMX.</t>
    </r>
  </si>
  <si>
    <t>Unidad</t>
  </si>
  <si>
    <t>UGA 1</t>
  </si>
  <si>
    <t>UGA 2</t>
  </si>
  <si>
    <t>UGA 3</t>
  </si>
  <si>
    <t>UGA 4</t>
  </si>
  <si>
    <t>UGA 5</t>
  </si>
  <si>
    <t>UGA 6</t>
  </si>
  <si>
    <t>UGA 7</t>
  </si>
  <si>
    <t>UGA 8</t>
  </si>
  <si>
    <t>UGA 9</t>
  </si>
  <si>
    <t>UGA 10</t>
  </si>
  <si>
    <t>UGA 11</t>
  </si>
  <si>
    <t>UGA 12</t>
  </si>
  <si>
    <t>UGA 13</t>
  </si>
  <si>
    <t>UGA 14</t>
  </si>
  <si>
    <t>UGA 15</t>
  </si>
  <si>
    <t>UGA 16</t>
  </si>
  <si>
    <t>T1</t>
  </si>
  <si>
    <t>T2</t>
  </si>
  <si>
    <t>T3</t>
  </si>
  <si>
    <t>T4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</si>
  <si>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los Tribunales de Enjuiciamiento, todos del TSJCDMX.</t>
    </r>
  </si>
  <si>
    <t>Tribunal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</si>
  <si>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</t>
    </r>
  </si>
  <si>
    <t>Número de sentencias dictadas en los Tribunales de Enjuiciamiento, por tribunal y tipo de resolución en etapa de Juicio Oral,  enero-octubre 2025</t>
  </si>
  <si>
    <t>Tipo de procedimiento</t>
  </si>
  <si>
    <t>Procedimiento abreviado</t>
  </si>
  <si>
    <t>Juicio Oral</t>
  </si>
  <si>
    <t>Número de sentencias dictadas en la Unidad de Gestión Judicial en Materia de Justicia para Adolescentes, por tipo de procedimiento y tipo de resolución, enero-octubre 2025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</si>
  <si>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 </t>
    </r>
  </si>
  <si>
    <t>Número de sentencias dictadas en las Unidades de Gestión Judicial, por unidad y  tipo de resolución en Procedimiento Abreviado, enero-octubre 2025</t>
  </si>
  <si>
    <t>Número de sentencias dictadas en las Unidades de Gestión Judicial, por unidad y  tipo de resolución en Juicio Oral, enero-octubre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</si>
</sst>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rgb="FF92384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65142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thin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thin">
        <color rgb="FF8F2829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0" xfId="14" applyFont="1" applyAlignment="1">
      <alignment horizontal="center" vertical="center" wrapText="1"/>
    </xf>
    <xf numFmtId="3" fontId="2" fillId="0" borderId="0" xfId="14" applyNumberFormat="1" applyAlignment="1">
      <alignment horizontal="center"/>
    </xf>
    <xf numFmtId="3" fontId="2" fillId="0" borderId="0" xfId="14" applyNumberFormat="1"/>
    <xf numFmtId="0" fontId="13" fillId="3" borderId="22" xfId="1" applyFont="1" applyFill="1" applyBorder="1" applyAlignment="1">
      <alignment horizontal="center" vertical="center" wrapText="1"/>
    </xf>
    <xf numFmtId="0" fontId="2" fillId="0" borderId="24" xfId="14" applyBorder="1"/>
    <xf numFmtId="3" fontId="2" fillId="0" borderId="24" xfId="3" applyNumberFormat="1" applyFill="1" applyBorder="1" applyAlignment="1" applyProtection="1">
      <alignment horizontal="center" vertical="center"/>
    </xf>
    <xf numFmtId="3" fontId="2" fillId="0" borderId="24" xfId="14" applyNumberFormat="1" applyBorder="1" applyAlignment="1">
      <alignment horizontal="center"/>
    </xf>
    <xf numFmtId="0" fontId="2" fillId="0" borderId="25" xfId="14" applyBorder="1"/>
    <xf numFmtId="3" fontId="2" fillId="0" borderId="25" xfId="3" applyNumberFormat="1" applyFill="1" applyBorder="1" applyAlignment="1" applyProtection="1">
      <alignment horizontal="center" vertical="center"/>
    </xf>
    <xf numFmtId="3" fontId="2" fillId="0" borderId="25" xfId="14" applyNumberFormat="1" applyBorder="1" applyAlignment="1">
      <alignment horizontal="center"/>
    </xf>
    <xf numFmtId="9" fontId="2" fillId="0" borderId="25" xfId="63" applyFont="1" applyFill="1" applyBorder="1" applyAlignment="1">
      <alignment horizontal="center"/>
    </xf>
    <xf numFmtId="9" fontId="2" fillId="0" borderId="25" xfId="63" quotePrefix="1" applyFont="1" applyFill="1" applyBorder="1" applyAlignment="1">
      <alignment horizontal="center"/>
    </xf>
    <xf numFmtId="3" fontId="2" fillId="0" borderId="25" xfId="3" quotePrefix="1" applyNumberFormat="1" applyFill="1" applyBorder="1" applyAlignment="1" applyProtection="1">
      <alignment horizontal="center" vertical="center"/>
    </xf>
    <xf numFmtId="0" fontId="4" fillId="0" borderId="26" xfId="14" applyFont="1" applyBorder="1" applyAlignment="1">
      <alignment horizontal="right"/>
    </xf>
    <xf numFmtId="3" fontId="4" fillId="0" borderId="26" xfId="3" applyNumberFormat="1" applyFont="1" applyFill="1" applyBorder="1" applyAlignment="1" applyProtection="1">
      <alignment horizontal="center" vertical="center"/>
    </xf>
    <xf numFmtId="3" fontId="4" fillId="0" borderId="26" xfId="14" applyNumberFormat="1" applyFont="1" applyBorder="1" applyAlignment="1">
      <alignment horizontal="center"/>
    </xf>
    <xf numFmtId="9" fontId="4" fillId="0" borderId="26" xfId="63" applyFont="1" applyFill="1" applyBorder="1" applyAlignment="1">
      <alignment horizontal="center"/>
    </xf>
    <xf numFmtId="3" fontId="2" fillId="0" borderId="25" xfId="14" quotePrefix="1" applyNumberFormat="1" applyBorder="1" applyAlignment="1">
      <alignment horizontal="center"/>
    </xf>
    <xf numFmtId="3" fontId="2" fillId="0" borderId="24" xfId="3" quotePrefix="1" applyNumberFormat="1" applyFill="1" applyBorder="1" applyAlignment="1" applyProtection="1">
      <alignment horizontal="center" vertical="center"/>
    </xf>
    <xf numFmtId="0" fontId="12" fillId="4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3" fontId="2" fillId="0" borderId="24" xfId="14" quotePrefix="1" applyNumberFormat="1" applyBorder="1" applyAlignment="1">
      <alignment horizontal="center"/>
    </xf>
    <xf numFmtId="3" fontId="2" fillId="0" borderId="0" xfId="3" applyNumberFormat="1" applyFill="1" applyBorder="1" applyAlignment="1" applyProtection="1">
      <alignment horizontal="center" vertical="center"/>
    </xf>
    <xf numFmtId="3" fontId="2" fillId="0" borderId="0" xfId="14" quotePrefix="1" applyNumberFormat="1" applyAlignment="1">
      <alignment horizontal="center"/>
    </xf>
    <xf numFmtId="9" fontId="2" fillId="0" borderId="0" xfId="63" quotePrefix="1" applyFont="1" applyFill="1" applyBorder="1" applyAlignment="1">
      <alignment horizontal="center"/>
    </xf>
    <xf numFmtId="3" fontId="2" fillId="0" borderId="0" xfId="3" quotePrefix="1" applyNumberFormat="1" applyFill="1" applyBorder="1" applyAlignment="1" applyProtection="1">
      <alignment horizontal="center" vertical="center"/>
    </xf>
    <xf numFmtId="9" fontId="2" fillId="0" borderId="0" xfId="63" applyFont="1" applyFill="1" applyBorder="1" applyAlignment="1">
      <alignment horizontal="center"/>
    </xf>
    <xf numFmtId="0" fontId="2" fillId="0" borderId="24" xfId="14" applyBorder="1" applyAlignment="1">
      <alignment horizontal="center"/>
    </xf>
    <xf numFmtId="0" fontId="2" fillId="0" borderId="25" xfId="14" applyBorder="1" applyAlignment="1">
      <alignment horizontal="center"/>
    </xf>
    <xf numFmtId="0" fontId="16" fillId="0" borderId="23" xfId="14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readingOrder="1"/>
    </xf>
    <xf numFmtId="0" fontId="14" fillId="0" borderId="27" xfId="0" applyFont="1" applyBorder="1" applyAlignment="1">
      <alignment horizontal="left" vertical="center" wrapText="1" readingOrder="1"/>
    </xf>
    <xf numFmtId="0" fontId="6" fillId="0" borderId="0" xfId="14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0" xfId="14" applyAlignment="1">
      <alignment horizontal="left" vertical="center"/>
    </xf>
    <xf numFmtId="0" fontId="6" fillId="0" borderId="0" xfId="14" applyFont="1" applyAlignment="1">
      <alignment horizontal="left" vertical="center" wrapText="1"/>
    </xf>
    <xf numFmtId="3" fontId="2" fillId="0" borderId="28" xfId="3" quotePrefix="1" applyNumberFormat="1" applyFill="1" applyBorder="1" applyAlignment="1" applyProtection="1">
      <alignment horizontal="center" vertical="center"/>
    </xf>
    <xf numFmtId="3" fontId="2" fillId="0" borderId="28" xfId="14" applyNumberFormat="1" applyBorder="1" applyAlignment="1">
      <alignment horizontal="center" vertical="center"/>
    </xf>
    <xf numFmtId="0" fontId="2" fillId="0" borderId="29" xfId="14" applyBorder="1" applyAlignment="1">
      <alignment wrapText="1"/>
    </xf>
    <xf numFmtId="3" fontId="2" fillId="0" borderId="30" xfId="3" quotePrefix="1" applyNumberFormat="1" applyFill="1" applyBorder="1" applyAlignment="1" applyProtection="1">
      <alignment horizontal="center" vertical="center"/>
    </xf>
    <xf numFmtId="3" fontId="2" fillId="0" borderId="30" xfId="14" applyNumberFormat="1" applyBorder="1" applyAlignment="1">
      <alignment horizontal="center" vertical="center"/>
    </xf>
    <xf numFmtId="9" fontId="2" fillId="0" borderId="31" xfId="63" quotePrefix="1" applyFont="1" applyFill="1" applyBorder="1" applyAlignment="1">
      <alignment horizontal="center" vertical="center"/>
    </xf>
    <xf numFmtId="0" fontId="2" fillId="0" borderId="32" xfId="14" applyBorder="1" applyAlignment="1">
      <alignment wrapText="1"/>
    </xf>
    <xf numFmtId="9" fontId="2" fillId="0" borderId="33" xfId="63" quotePrefix="1" applyFont="1" applyFill="1" applyBorder="1" applyAlignment="1">
      <alignment horizontal="center" vertical="center"/>
    </xf>
    <xf numFmtId="0" fontId="4" fillId="0" borderId="34" xfId="14" applyFont="1" applyBorder="1" applyAlignment="1">
      <alignment horizontal="right"/>
    </xf>
    <xf numFmtId="3" fontId="4" fillId="0" borderId="35" xfId="3" applyNumberFormat="1" applyFont="1" applyFill="1" applyBorder="1" applyAlignment="1" applyProtection="1">
      <alignment horizontal="center" vertical="center"/>
    </xf>
    <xf numFmtId="9" fontId="4" fillId="0" borderId="36" xfId="63" applyFont="1" applyFill="1" applyBorder="1" applyAlignment="1">
      <alignment horizontal="center" vertical="center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49626</xdr:colOff>
      <xdr:row>13</xdr:row>
      <xdr:rowOff>6537</xdr:rowOff>
    </xdr:from>
    <xdr:to>
      <xdr:col>8</xdr:col>
      <xdr:colOff>68036</xdr:colOff>
      <xdr:row>23</xdr:row>
      <xdr:rowOff>54429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3626" y="2782394"/>
          <a:ext cx="4590410" cy="2184214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las Unidades de Gestión Judicial </a:t>
          </a:r>
          <a:b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</a:b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315367</xdr:colOff>
      <xdr:row>3</xdr:row>
      <xdr:rowOff>82444</xdr:rowOff>
    </xdr:from>
    <xdr:to>
      <xdr:col>8</xdr:col>
      <xdr:colOff>609921</xdr:colOff>
      <xdr:row>9</xdr:row>
      <xdr:rowOff>34164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67" y="776408"/>
          <a:ext cx="5628554" cy="1217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212912</xdr:colOff>
      <xdr:row>41</xdr:row>
      <xdr:rowOff>27214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4912" cy="9216038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589643</xdr:colOff>
      <xdr:row>33</xdr:row>
      <xdr:rowOff>190500</xdr:rowOff>
    </xdr:from>
    <xdr:to>
      <xdr:col>8</xdr:col>
      <xdr:colOff>693965</xdr:colOff>
      <xdr:row>40</xdr:row>
      <xdr:rowOff>40821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84500" y="7547429"/>
          <a:ext cx="4095751" cy="1410606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 baseline="0">
              <a:solidFill>
                <a:srgbClr val="8F2829"/>
              </a:solidFill>
              <a:latin typeface="Arial"/>
              <a:cs typeface="Arial"/>
            </a:rPr>
            <a:t>Enero- Octubre 2025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19050</xdr:rowOff>
    </xdr:from>
    <xdr:to>
      <xdr:col>1</xdr:col>
      <xdr:colOff>171450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0"/>
          <a:ext cx="193040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2028825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view="pageBreakPreview" topLeftCell="A21" zoomScale="70" zoomScaleNormal="70" zoomScaleSheetLayoutView="70" zoomScalePageLayoutView="55" workbookViewId="0">
      <selection activeCell="M35" sqref="M35"/>
    </sheetView>
  </sheetViews>
  <sheetFormatPr baseColWidth="10" defaultColWidth="11.453125" defaultRowHeight="12.5" x14ac:dyDescent="0.25"/>
  <cols>
    <col min="1" max="16384" width="11.453125" style="38"/>
  </cols>
  <sheetData>
    <row r="1" spans="1:1" ht="18" x14ac:dyDescent="0.4">
      <c r="A1" s="37"/>
    </row>
    <row r="2" spans="1:1" ht="18" x14ac:dyDescent="0.4">
      <c r="A2" s="37"/>
    </row>
    <row r="3" spans="1:1" ht="18" x14ac:dyDescent="0.4">
      <c r="A3" s="37"/>
    </row>
    <row r="4" spans="1:1" ht="18" x14ac:dyDescent="0.4">
      <c r="A4" s="37"/>
    </row>
    <row r="5" spans="1:1" ht="18" x14ac:dyDescent="0.4">
      <c r="A5" s="37"/>
    </row>
    <row r="7" spans="1:1" ht="18" x14ac:dyDescent="0.4">
      <c r="A7" s="37"/>
    </row>
    <row r="8" spans="1:1" ht="15.5" x14ac:dyDescent="0.35">
      <c r="A8" s="39"/>
    </row>
    <row r="9" spans="1:1" ht="15.5" x14ac:dyDescent="0.35">
      <c r="A9" s="39"/>
    </row>
    <row r="10" spans="1:1" ht="15.5" x14ac:dyDescent="0.35">
      <c r="A10" s="39"/>
    </row>
    <row r="11" spans="1:1" ht="15.5" x14ac:dyDescent="0.35">
      <c r="A11" s="39"/>
    </row>
    <row r="12" spans="1:1" ht="15.5" x14ac:dyDescent="0.35">
      <c r="A12" s="39"/>
    </row>
    <row r="13" spans="1:1" ht="15.5" x14ac:dyDescent="0.35">
      <c r="A13" s="39"/>
    </row>
    <row r="14" spans="1:1" ht="15.5" x14ac:dyDescent="0.35">
      <c r="A14" s="39"/>
    </row>
    <row r="15" spans="1:1" ht="15.5" x14ac:dyDescent="0.35">
      <c r="A15" s="39"/>
    </row>
    <row r="16" spans="1:1" ht="15.5" x14ac:dyDescent="0.35">
      <c r="A16" s="39"/>
    </row>
    <row r="17" spans="1:1" ht="15.5" x14ac:dyDescent="0.35">
      <c r="A17" s="39"/>
    </row>
    <row r="18" spans="1:1" ht="15.5" x14ac:dyDescent="0.35">
      <c r="A18" s="39"/>
    </row>
    <row r="19" spans="1:1" ht="15.5" x14ac:dyDescent="0.35">
      <c r="A19" s="39"/>
    </row>
    <row r="20" spans="1:1" ht="15.5" x14ac:dyDescent="0.35">
      <c r="A20" s="39"/>
    </row>
    <row r="21" spans="1:1" ht="15.5" x14ac:dyDescent="0.35">
      <c r="A21" s="39"/>
    </row>
    <row r="22" spans="1:1" ht="19" x14ac:dyDescent="0.4">
      <c r="A22" s="40"/>
    </row>
    <row r="23" spans="1:1" ht="20" x14ac:dyDescent="0.4">
      <c r="A23" s="41"/>
    </row>
    <row r="24" spans="1:1" ht="20" x14ac:dyDescent="0.4">
      <c r="A24" s="42"/>
    </row>
    <row r="25" spans="1:1" ht="20" x14ac:dyDescent="0.4">
      <c r="A25" s="42"/>
    </row>
    <row r="26" spans="1:1" ht="20" x14ac:dyDescent="0.4">
      <c r="A26" s="42"/>
    </row>
    <row r="27" spans="1:1" ht="20" x14ac:dyDescent="0.4">
      <c r="A27" s="42"/>
    </row>
    <row r="28" spans="1:1" ht="20" x14ac:dyDescent="0.4">
      <c r="A28" s="42"/>
    </row>
    <row r="29" spans="1:1" ht="20" x14ac:dyDescent="0.4">
      <c r="A29" s="42"/>
    </row>
    <row r="30" spans="1:1" ht="20" x14ac:dyDescent="0.4">
      <c r="A30" s="42"/>
    </row>
    <row r="31" spans="1:1" ht="20" x14ac:dyDescent="0.4">
      <c r="A31" s="42"/>
    </row>
    <row r="32" spans="1:1" ht="20" x14ac:dyDescent="0.4">
      <c r="A32" s="42"/>
    </row>
    <row r="33" spans="1:1" ht="20" x14ac:dyDescent="0.4">
      <c r="A33" s="42"/>
    </row>
    <row r="34" spans="1:1" ht="20" x14ac:dyDescent="0.4">
      <c r="A34" s="42"/>
    </row>
    <row r="35" spans="1:1" ht="20" x14ac:dyDescent="0.4">
      <c r="A35" s="42"/>
    </row>
    <row r="36" spans="1:1" ht="20" x14ac:dyDescent="0.4">
      <c r="A36" s="42"/>
    </row>
    <row r="37" spans="1:1" ht="15.5" x14ac:dyDescent="0.35">
      <c r="A37" s="43"/>
    </row>
    <row r="38" spans="1:1" ht="15.5" x14ac:dyDescent="0.35">
      <c r="A38" s="44"/>
    </row>
    <row r="39" spans="1:1" ht="15.5" x14ac:dyDescent="0.35">
      <c r="A39" s="44"/>
    </row>
    <row r="40" spans="1:1" ht="15.5" x14ac:dyDescent="0.35">
      <c r="A40" s="44"/>
    </row>
    <row r="41" spans="1:1" ht="15.5" x14ac:dyDescent="0.35">
      <c r="A41" s="44"/>
    </row>
    <row r="42" spans="1:1" ht="15.5" x14ac:dyDescent="0.35">
      <c r="A42" s="44"/>
    </row>
    <row r="43" spans="1:1" ht="15.5" x14ac:dyDescent="0.35">
      <c r="A43" s="44"/>
    </row>
  </sheetData>
  <sheetProtection selectLockedCells="1" selectUnlockedCells="1"/>
  <printOptions horizontalCentered="1" verticalCentered="1"/>
  <pageMargins left="0" right="0" top="0" bottom="0" header="0" footer="0"/>
  <pageSetup scale="94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7"/>
  <sheetViews>
    <sheetView showGridLines="0" tabSelected="1" view="pageBreakPreview" zoomScaleNormal="100" zoomScaleSheetLayoutView="100" workbookViewId="0">
      <selection activeCell="E4" sqref="E4"/>
    </sheetView>
  </sheetViews>
  <sheetFormatPr baseColWidth="10" defaultColWidth="11.453125" defaultRowHeight="12.5" x14ac:dyDescent="0.25"/>
  <cols>
    <col min="1" max="1" width="26.453125" style="38" customWidth="1"/>
    <col min="2" max="3" width="14.7265625" style="38" customWidth="1"/>
    <col min="4" max="4" width="10.7265625" style="38" customWidth="1"/>
    <col min="5" max="5" width="15.7265625" style="38" customWidth="1"/>
    <col min="6" max="6" width="4.81640625" style="38" customWidth="1"/>
    <col min="7" max="7" width="26.54296875" style="38" bestFit="1" customWidth="1"/>
    <col min="8" max="9" width="14.7265625" style="38" customWidth="1"/>
    <col min="10" max="10" width="10.7265625" style="38" customWidth="1"/>
    <col min="11" max="11" width="15.81640625" style="38" customWidth="1"/>
    <col min="12" max="16384" width="11.453125" style="38"/>
  </cols>
  <sheetData>
    <row r="2" spans="1:13" ht="39" customHeight="1" x14ac:dyDescent="0.25">
      <c r="G2" s="75"/>
      <c r="H2" s="75"/>
      <c r="I2" s="75"/>
      <c r="J2" s="75"/>
      <c r="K2" s="75"/>
    </row>
    <row r="5" spans="1:13" ht="52.5" customHeight="1" x14ac:dyDescent="0.25">
      <c r="A5" s="75" t="s">
        <v>132</v>
      </c>
      <c r="B5" s="75"/>
      <c r="C5" s="75"/>
      <c r="D5" s="75"/>
      <c r="E5" s="75"/>
      <c r="G5" s="75" t="s">
        <v>138</v>
      </c>
      <c r="H5" s="75"/>
      <c r="I5" s="75"/>
      <c r="J5" s="75"/>
      <c r="K5" s="75"/>
    </row>
    <row r="6" spans="1:13" ht="39" x14ac:dyDescent="0.25">
      <c r="A6" s="64" t="s">
        <v>130</v>
      </c>
      <c r="B6" s="48" t="s">
        <v>83</v>
      </c>
      <c r="C6" s="48" t="s">
        <v>82</v>
      </c>
      <c r="D6" s="64" t="s">
        <v>84</v>
      </c>
      <c r="E6" s="64" t="s">
        <v>85</v>
      </c>
      <c r="F6" s="45"/>
      <c r="G6" s="64" t="s">
        <v>108</v>
      </c>
      <c r="H6" s="48" t="s">
        <v>83</v>
      </c>
      <c r="I6" s="48" t="s">
        <v>82</v>
      </c>
      <c r="J6" s="64" t="s">
        <v>84</v>
      </c>
      <c r="K6" s="64" t="s">
        <v>85</v>
      </c>
    </row>
    <row r="7" spans="1:13" x14ac:dyDescent="0.25">
      <c r="A7" s="73" t="s">
        <v>125</v>
      </c>
      <c r="B7" s="50">
        <v>53</v>
      </c>
      <c r="C7" s="50">
        <v>109</v>
      </c>
      <c r="D7" s="51">
        <f t="shared" ref="D7:D10" si="0">SUM(B7:C7)</f>
        <v>162</v>
      </c>
      <c r="E7" s="65">
        <f>C7/D7</f>
        <v>0.6728395061728395</v>
      </c>
      <c r="F7" s="46"/>
      <c r="G7" s="49" t="s">
        <v>109</v>
      </c>
      <c r="H7" s="63">
        <v>0</v>
      </c>
      <c r="I7" s="63">
        <v>84</v>
      </c>
      <c r="J7" s="67">
        <f>SUM(H7:I7)</f>
        <v>84</v>
      </c>
      <c r="K7" s="66">
        <f t="shared" ref="K7:K22" si="1">I7/J7</f>
        <v>1</v>
      </c>
      <c r="M7" s="47"/>
    </row>
    <row r="8" spans="1:13" x14ac:dyDescent="0.25">
      <c r="A8" s="74" t="s">
        <v>126</v>
      </c>
      <c r="B8" s="53">
        <v>35</v>
      </c>
      <c r="C8" s="53">
        <v>103</v>
      </c>
      <c r="D8" s="54">
        <f>SUM(B8:C8)</f>
        <v>138</v>
      </c>
      <c r="E8" s="56">
        <f>C8/D8</f>
        <v>0.74637681159420288</v>
      </c>
      <c r="F8" s="46"/>
      <c r="G8" s="52" t="s">
        <v>110</v>
      </c>
      <c r="H8" s="57">
        <v>0</v>
      </c>
      <c r="I8" s="53">
        <v>268</v>
      </c>
      <c r="J8" s="54">
        <f t="shared" ref="J8:J22" si="2">SUM(H8:I8)</f>
        <v>268</v>
      </c>
      <c r="K8" s="56">
        <f t="shared" si="1"/>
        <v>1</v>
      </c>
      <c r="M8" s="47"/>
    </row>
    <row r="9" spans="1:13" x14ac:dyDescent="0.25">
      <c r="A9" s="74" t="s">
        <v>127</v>
      </c>
      <c r="B9" s="53">
        <v>83</v>
      </c>
      <c r="C9" s="53">
        <v>384</v>
      </c>
      <c r="D9" s="54">
        <f t="shared" si="0"/>
        <v>467</v>
      </c>
      <c r="E9" s="56">
        <f t="shared" ref="E9:E10" si="3">C9/D9</f>
        <v>0.82226980728051391</v>
      </c>
      <c r="F9" s="46"/>
      <c r="G9" s="52" t="s">
        <v>111</v>
      </c>
      <c r="H9" s="57">
        <v>0</v>
      </c>
      <c r="I9" s="53">
        <v>57</v>
      </c>
      <c r="J9" s="54">
        <f t="shared" si="2"/>
        <v>57</v>
      </c>
      <c r="K9" s="56">
        <f t="shared" si="1"/>
        <v>1</v>
      </c>
      <c r="M9" s="47"/>
    </row>
    <row r="10" spans="1:13" x14ac:dyDescent="0.25">
      <c r="A10" s="74" t="s">
        <v>128</v>
      </c>
      <c r="B10" s="53">
        <v>84</v>
      </c>
      <c r="C10" s="53">
        <v>132</v>
      </c>
      <c r="D10" s="54">
        <f t="shared" si="0"/>
        <v>216</v>
      </c>
      <c r="E10" s="56">
        <f t="shared" si="3"/>
        <v>0.61111111111111116</v>
      </c>
      <c r="F10" s="46"/>
      <c r="G10" s="52" t="s">
        <v>112</v>
      </c>
      <c r="H10" s="57">
        <v>0</v>
      </c>
      <c r="I10" s="53">
        <v>60</v>
      </c>
      <c r="J10" s="54">
        <f t="shared" si="2"/>
        <v>60</v>
      </c>
      <c r="K10" s="56">
        <f t="shared" si="1"/>
        <v>1</v>
      </c>
      <c r="M10" s="47"/>
    </row>
    <row r="11" spans="1:13" ht="13" x14ac:dyDescent="0.3">
      <c r="A11" s="58" t="s">
        <v>84</v>
      </c>
      <c r="B11" s="59">
        <f>SUM(B7:B10)</f>
        <v>255</v>
      </c>
      <c r="C11" s="59">
        <f t="shared" ref="C11:D11" si="4">SUM(C7:C10)</f>
        <v>728</v>
      </c>
      <c r="D11" s="59">
        <f t="shared" si="4"/>
        <v>983</v>
      </c>
      <c r="E11" s="61">
        <f t="shared" ref="E11" si="5">C11/D11</f>
        <v>0.74059003051881989</v>
      </c>
      <c r="F11" s="46"/>
      <c r="G11" s="52" t="s">
        <v>113</v>
      </c>
      <c r="H11" s="57">
        <v>0</v>
      </c>
      <c r="I11" s="53">
        <v>83</v>
      </c>
      <c r="J11" s="54">
        <f t="shared" si="2"/>
        <v>83</v>
      </c>
      <c r="K11" s="55">
        <f t="shared" si="1"/>
        <v>1</v>
      </c>
      <c r="M11" s="47"/>
    </row>
    <row r="12" spans="1:13" x14ac:dyDescent="0.25">
      <c r="A12" s="76" t="s">
        <v>129</v>
      </c>
      <c r="B12" s="76"/>
      <c r="C12" s="76"/>
      <c r="D12" s="76"/>
      <c r="E12" s="76"/>
      <c r="F12" s="46"/>
      <c r="G12" s="52" t="s">
        <v>114</v>
      </c>
      <c r="H12" s="57">
        <v>0</v>
      </c>
      <c r="I12" s="53">
        <v>249</v>
      </c>
      <c r="J12" s="54">
        <f t="shared" si="2"/>
        <v>249</v>
      </c>
      <c r="K12" s="56">
        <f t="shared" si="1"/>
        <v>1</v>
      </c>
      <c r="M12" s="47"/>
    </row>
    <row r="13" spans="1:13" x14ac:dyDescent="0.25">
      <c r="A13" s="95" t="s">
        <v>137</v>
      </c>
      <c r="B13" s="95"/>
      <c r="C13" s="95"/>
      <c r="D13" s="95"/>
      <c r="E13" s="95"/>
      <c r="F13" s="46"/>
      <c r="G13" s="52" t="s">
        <v>115</v>
      </c>
      <c r="H13" s="57">
        <v>0</v>
      </c>
      <c r="I13" s="53">
        <v>301</v>
      </c>
      <c r="J13" s="54">
        <f t="shared" si="2"/>
        <v>301</v>
      </c>
      <c r="K13" s="56">
        <f t="shared" si="1"/>
        <v>1</v>
      </c>
      <c r="M13" s="47"/>
    </row>
    <row r="14" spans="1:13" x14ac:dyDescent="0.25">
      <c r="B14" s="71"/>
      <c r="C14" s="71"/>
      <c r="D14" s="69"/>
      <c r="E14" s="72"/>
      <c r="F14" s="46"/>
      <c r="G14" s="52" t="s">
        <v>116</v>
      </c>
      <c r="H14" s="57">
        <v>0</v>
      </c>
      <c r="I14" s="53">
        <v>353</v>
      </c>
      <c r="J14" s="54">
        <f t="shared" si="2"/>
        <v>353</v>
      </c>
      <c r="K14" s="56">
        <f t="shared" si="1"/>
        <v>1</v>
      </c>
      <c r="M14" s="47"/>
    </row>
    <row r="15" spans="1:13" x14ac:dyDescent="0.25">
      <c r="B15" s="71"/>
      <c r="C15" s="68"/>
      <c r="D15" s="46"/>
      <c r="E15" s="70"/>
      <c r="F15" s="46"/>
      <c r="G15" s="52" t="s">
        <v>117</v>
      </c>
      <c r="H15" s="57">
        <v>0</v>
      </c>
      <c r="I15" s="53">
        <v>255</v>
      </c>
      <c r="J15" s="54">
        <f t="shared" si="2"/>
        <v>255</v>
      </c>
      <c r="K15" s="55">
        <f t="shared" si="1"/>
        <v>1</v>
      </c>
      <c r="M15" s="47"/>
    </row>
    <row r="16" spans="1:13" x14ac:dyDescent="0.25">
      <c r="B16" s="68"/>
      <c r="C16" s="68"/>
      <c r="D16" s="69"/>
      <c r="E16" s="70"/>
      <c r="F16" s="46"/>
      <c r="G16" s="52" t="s">
        <v>118</v>
      </c>
      <c r="H16" s="53">
        <v>0</v>
      </c>
      <c r="I16" s="53">
        <v>185</v>
      </c>
      <c r="J16" s="54">
        <f t="shared" si="2"/>
        <v>185</v>
      </c>
      <c r="K16" s="56">
        <f t="shared" si="1"/>
        <v>1</v>
      </c>
      <c r="M16" s="47"/>
    </row>
    <row r="17" spans="2:13" x14ac:dyDescent="0.25">
      <c r="B17" s="68"/>
      <c r="C17" s="68"/>
      <c r="D17" s="46"/>
      <c r="E17" s="70"/>
      <c r="F17" s="46"/>
      <c r="G17" s="52" t="s">
        <v>119</v>
      </c>
      <c r="H17" s="57">
        <v>0</v>
      </c>
      <c r="I17" s="53">
        <v>114</v>
      </c>
      <c r="J17" s="54">
        <f t="shared" si="2"/>
        <v>114</v>
      </c>
      <c r="K17" s="56">
        <f t="shared" si="1"/>
        <v>1</v>
      </c>
      <c r="M17" s="47"/>
    </row>
    <row r="18" spans="2:13" x14ac:dyDescent="0.25">
      <c r="B18" s="68"/>
      <c r="C18" s="68"/>
      <c r="D18" s="46"/>
      <c r="E18" s="70"/>
      <c r="F18" s="46"/>
      <c r="G18" s="52" t="s">
        <v>120</v>
      </c>
      <c r="H18" s="57">
        <v>0</v>
      </c>
      <c r="I18" s="57">
        <v>3</v>
      </c>
      <c r="J18" s="62">
        <f t="shared" si="2"/>
        <v>3</v>
      </c>
      <c r="K18" s="56">
        <f t="shared" si="1"/>
        <v>1</v>
      </c>
      <c r="M18" s="47"/>
    </row>
    <row r="19" spans="2:13" x14ac:dyDescent="0.25">
      <c r="B19" s="68"/>
      <c r="C19" s="68"/>
      <c r="D19" s="46"/>
      <c r="E19" s="70"/>
      <c r="F19" s="46"/>
      <c r="G19" s="52" t="s">
        <v>121</v>
      </c>
      <c r="H19" s="57">
        <v>0</v>
      </c>
      <c r="I19" s="53">
        <v>35</v>
      </c>
      <c r="J19" s="54">
        <f t="shared" si="2"/>
        <v>35</v>
      </c>
      <c r="K19" s="56">
        <f t="shared" si="1"/>
        <v>1</v>
      </c>
      <c r="M19" s="47"/>
    </row>
    <row r="20" spans="2:13" x14ac:dyDescent="0.25">
      <c r="B20" s="68"/>
      <c r="C20" s="68"/>
      <c r="D20" s="46"/>
      <c r="E20" s="70"/>
      <c r="F20" s="46"/>
      <c r="G20" s="52" t="s">
        <v>122</v>
      </c>
      <c r="H20" s="57">
        <v>0</v>
      </c>
      <c r="I20" s="53">
        <v>278</v>
      </c>
      <c r="J20" s="54">
        <f t="shared" si="2"/>
        <v>278</v>
      </c>
      <c r="K20" s="56">
        <f t="shared" si="1"/>
        <v>1</v>
      </c>
      <c r="M20" s="47"/>
    </row>
    <row r="21" spans="2:13" x14ac:dyDescent="0.25">
      <c r="B21" s="68"/>
      <c r="C21" s="68"/>
      <c r="D21" s="46"/>
      <c r="E21" s="70"/>
      <c r="F21" s="46"/>
      <c r="G21" s="52" t="s">
        <v>123</v>
      </c>
      <c r="H21" s="57">
        <v>0</v>
      </c>
      <c r="I21" s="53">
        <v>218</v>
      </c>
      <c r="J21" s="54">
        <f t="shared" si="2"/>
        <v>218</v>
      </c>
      <c r="K21" s="56">
        <f t="shared" si="1"/>
        <v>1</v>
      </c>
      <c r="M21" s="47"/>
    </row>
    <row r="22" spans="2:13" x14ac:dyDescent="0.25">
      <c r="B22" s="68"/>
      <c r="C22" s="68"/>
      <c r="D22" s="46"/>
      <c r="E22" s="70"/>
      <c r="F22" s="46"/>
      <c r="G22" s="52" t="s">
        <v>124</v>
      </c>
      <c r="H22" s="57">
        <v>0</v>
      </c>
      <c r="I22" s="57">
        <v>393</v>
      </c>
      <c r="J22" s="62">
        <f t="shared" si="2"/>
        <v>393</v>
      </c>
      <c r="K22" s="56">
        <f t="shared" si="1"/>
        <v>1</v>
      </c>
      <c r="M22" s="47"/>
    </row>
    <row r="23" spans="2:13" ht="13" x14ac:dyDescent="0.3">
      <c r="F23" s="46"/>
      <c r="G23" s="58" t="s">
        <v>84</v>
      </c>
      <c r="H23" s="59">
        <f>SUM(H7:H22)</f>
        <v>0</v>
      </c>
      <c r="I23" s="59">
        <f>SUM(I7:I22)</f>
        <v>2936</v>
      </c>
      <c r="J23" s="60">
        <f>SUM(J7:J22)</f>
        <v>2936</v>
      </c>
      <c r="K23" s="61">
        <f t="shared" ref="K23" si="6">I23/J23</f>
        <v>1</v>
      </c>
    </row>
    <row r="24" spans="2:13" ht="17" customHeight="1" x14ac:dyDescent="0.25">
      <c r="G24" s="77" t="s">
        <v>106</v>
      </c>
      <c r="H24" s="77"/>
      <c r="I24" s="77"/>
      <c r="J24" s="77"/>
      <c r="K24" s="77"/>
    </row>
    <row r="25" spans="2:13" s="94" customFormat="1" ht="13" customHeight="1" x14ac:dyDescent="0.35">
      <c r="G25" s="95" t="s">
        <v>131</v>
      </c>
      <c r="H25" s="95"/>
      <c r="I25" s="95"/>
      <c r="J25" s="95"/>
      <c r="K25" s="95"/>
    </row>
    <row r="27" spans="2:13" ht="34.5" customHeight="1" x14ac:dyDescent="0.25">
      <c r="G27" s="75" t="s">
        <v>139</v>
      </c>
      <c r="H27" s="75"/>
      <c r="I27" s="75"/>
      <c r="J27" s="75"/>
      <c r="K27" s="75"/>
    </row>
    <row r="28" spans="2:13" ht="39" x14ac:dyDescent="0.25">
      <c r="G28" s="64" t="s">
        <v>108</v>
      </c>
      <c r="H28" s="48" t="s">
        <v>83</v>
      </c>
      <c r="I28" s="48" t="s">
        <v>82</v>
      </c>
      <c r="J28" s="64" t="s">
        <v>84</v>
      </c>
      <c r="K28" s="64" t="s">
        <v>85</v>
      </c>
    </row>
    <row r="29" spans="2:13" x14ac:dyDescent="0.25">
      <c r="G29" s="49" t="s">
        <v>109</v>
      </c>
      <c r="H29" s="63">
        <v>0</v>
      </c>
      <c r="I29" s="63">
        <v>0</v>
      </c>
      <c r="J29" s="67">
        <f>SUM(H29:I29)</f>
        <v>0</v>
      </c>
      <c r="K29" s="65" t="s">
        <v>35</v>
      </c>
    </row>
    <row r="30" spans="2:13" x14ac:dyDescent="0.25">
      <c r="G30" s="52" t="s">
        <v>110</v>
      </c>
      <c r="H30" s="57">
        <v>0</v>
      </c>
      <c r="I30" s="53">
        <v>0</v>
      </c>
      <c r="J30" s="54">
        <f t="shared" ref="J30:J44" si="7">SUM(H30:I30)</f>
        <v>0</v>
      </c>
      <c r="K30" s="56" t="s">
        <v>35</v>
      </c>
    </row>
    <row r="31" spans="2:13" x14ac:dyDescent="0.25">
      <c r="G31" s="52" t="s">
        <v>111</v>
      </c>
      <c r="H31" s="57">
        <v>2</v>
      </c>
      <c r="I31" s="53">
        <v>3</v>
      </c>
      <c r="J31" s="54">
        <f t="shared" si="7"/>
        <v>5</v>
      </c>
      <c r="K31" s="56">
        <f t="shared" ref="K29:K44" si="8">I31/J31</f>
        <v>0.6</v>
      </c>
    </row>
    <row r="32" spans="2:13" x14ac:dyDescent="0.25">
      <c r="G32" s="52" t="s">
        <v>112</v>
      </c>
      <c r="H32" s="57">
        <v>0</v>
      </c>
      <c r="I32" s="53">
        <v>10</v>
      </c>
      <c r="J32" s="54">
        <f t="shared" si="7"/>
        <v>10</v>
      </c>
      <c r="K32" s="56">
        <f t="shared" si="8"/>
        <v>1</v>
      </c>
    </row>
    <row r="33" spans="7:11" x14ac:dyDescent="0.25">
      <c r="G33" s="52" t="s">
        <v>113</v>
      </c>
      <c r="H33" s="57">
        <v>0</v>
      </c>
      <c r="I33" s="53">
        <v>1</v>
      </c>
      <c r="J33" s="54">
        <f t="shared" si="7"/>
        <v>1</v>
      </c>
      <c r="K33" s="55">
        <f t="shared" si="8"/>
        <v>1</v>
      </c>
    </row>
    <row r="34" spans="7:11" x14ac:dyDescent="0.25">
      <c r="G34" s="52" t="s">
        <v>114</v>
      </c>
      <c r="H34" s="57">
        <v>0</v>
      </c>
      <c r="I34" s="53">
        <v>0</v>
      </c>
      <c r="J34" s="54">
        <f t="shared" si="7"/>
        <v>0</v>
      </c>
      <c r="K34" s="56" t="s">
        <v>35</v>
      </c>
    </row>
    <row r="35" spans="7:11" x14ac:dyDescent="0.25">
      <c r="G35" s="52" t="s">
        <v>115</v>
      </c>
      <c r="H35" s="57">
        <v>1</v>
      </c>
      <c r="I35" s="53">
        <v>2</v>
      </c>
      <c r="J35" s="54">
        <f t="shared" si="7"/>
        <v>3</v>
      </c>
      <c r="K35" s="56">
        <f t="shared" si="8"/>
        <v>0.66666666666666663</v>
      </c>
    </row>
    <row r="36" spans="7:11" x14ac:dyDescent="0.25">
      <c r="G36" s="52" t="s">
        <v>116</v>
      </c>
      <c r="H36" s="57">
        <v>0</v>
      </c>
      <c r="I36" s="53">
        <v>1</v>
      </c>
      <c r="J36" s="54">
        <f t="shared" si="7"/>
        <v>1</v>
      </c>
      <c r="K36" s="56">
        <f t="shared" si="8"/>
        <v>1</v>
      </c>
    </row>
    <row r="37" spans="7:11" x14ac:dyDescent="0.25">
      <c r="G37" s="52" t="s">
        <v>117</v>
      </c>
      <c r="H37" s="57">
        <v>0</v>
      </c>
      <c r="I37" s="53">
        <v>0</v>
      </c>
      <c r="J37" s="54">
        <f t="shared" si="7"/>
        <v>0</v>
      </c>
      <c r="K37" s="55" t="s">
        <v>35</v>
      </c>
    </row>
    <row r="38" spans="7:11" x14ac:dyDescent="0.25">
      <c r="G38" s="52" t="s">
        <v>118</v>
      </c>
      <c r="H38" s="53">
        <v>2</v>
      </c>
      <c r="I38" s="53">
        <v>4</v>
      </c>
      <c r="J38" s="54">
        <f t="shared" si="7"/>
        <v>6</v>
      </c>
      <c r="K38" s="56">
        <f t="shared" si="8"/>
        <v>0.66666666666666663</v>
      </c>
    </row>
    <row r="39" spans="7:11" x14ac:dyDescent="0.25">
      <c r="G39" s="52" t="s">
        <v>119</v>
      </c>
      <c r="H39" s="57">
        <v>0</v>
      </c>
      <c r="I39" s="53">
        <v>1</v>
      </c>
      <c r="J39" s="54">
        <f t="shared" si="7"/>
        <v>1</v>
      </c>
      <c r="K39" s="56">
        <f t="shared" si="8"/>
        <v>1</v>
      </c>
    </row>
    <row r="40" spans="7:11" x14ac:dyDescent="0.25">
      <c r="G40" s="52" t="s">
        <v>120</v>
      </c>
      <c r="H40" s="57">
        <v>0</v>
      </c>
      <c r="I40" s="57">
        <v>0</v>
      </c>
      <c r="J40" s="54">
        <f t="shared" si="7"/>
        <v>0</v>
      </c>
      <c r="K40" s="56" t="s">
        <v>35</v>
      </c>
    </row>
    <row r="41" spans="7:11" x14ac:dyDescent="0.25">
      <c r="G41" s="52" t="s">
        <v>121</v>
      </c>
      <c r="H41" s="57">
        <v>0</v>
      </c>
      <c r="I41" s="53">
        <v>0</v>
      </c>
      <c r="J41" s="54">
        <f t="shared" si="7"/>
        <v>0</v>
      </c>
      <c r="K41" s="56" t="s">
        <v>35</v>
      </c>
    </row>
    <row r="42" spans="7:11" x14ac:dyDescent="0.25">
      <c r="G42" s="52" t="s">
        <v>122</v>
      </c>
      <c r="H42" s="57">
        <v>0</v>
      </c>
      <c r="I42" s="53">
        <v>0</v>
      </c>
      <c r="J42" s="54">
        <f t="shared" si="7"/>
        <v>0</v>
      </c>
      <c r="K42" s="56" t="s">
        <v>35</v>
      </c>
    </row>
    <row r="43" spans="7:11" x14ac:dyDescent="0.25">
      <c r="G43" s="52" t="s">
        <v>123</v>
      </c>
      <c r="H43" s="57">
        <v>1</v>
      </c>
      <c r="I43" s="53">
        <v>2</v>
      </c>
      <c r="J43" s="54">
        <f t="shared" si="7"/>
        <v>3</v>
      </c>
      <c r="K43" s="56">
        <f t="shared" si="8"/>
        <v>0.66666666666666663</v>
      </c>
    </row>
    <row r="44" spans="7:11" x14ac:dyDescent="0.25">
      <c r="G44" s="52" t="s">
        <v>124</v>
      </c>
      <c r="H44" s="57">
        <v>0</v>
      </c>
      <c r="I44" s="57">
        <v>0</v>
      </c>
      <c r="J44" s="54">
        <f t="shared" si="7"/>
        <v>0</v>
      </c>
      <c r="K44" s="56" t="s">
        <v>35</v>
      </c>
    </row>
    <row r="45" spans="7:11" ht="13" x14ac:dyDescent="0.3">
      <c r="G45" s="58" t="s">
        <v>84</v>
      </c>
      <c r="H45" s="59">
        <f>SUM(H29:H44)</f>
        <v>6</v>
      </c>
      <c r="I45" s="59">
        <f>SUM(I29:I44)</f>
        <v>24</v>
      </c>
      <c r="J45" s="60">
        <f>SUM(J29:J44)</f>
        <v>30</v>
      </c>
      <c r="K45" s="61">
        <f t="shared" ref="K45" si="9">I45/J45</f>
        <v>0.8</v>
      </c>
    </row>
    <row r="46" spans="7:11" x14ac:dyDescent="0.25">
      <c r="G46" s="77" t="s">
        <v>106</v>
      </c>
      <c r="H46" s="77"/>
      <c r="I46" s="77"/>
      <c r="J46" s="77"/>
      <c r="K46" s="77"/>
    </row>
    <row r="47" spans="7:11" x14ac:dyDescent="0.25">
      <c r="G47" s="95" t="s">
        <v>131</v>
      </c>
      <c r="H47" s="95"/>
      <c r="I47" s="95"/>
      <c r="J47" s="95"/>
      <c r="K47" s="95"/>
    </row>
  </sheetData>
  <sheetProtection selectLockedCells="1" selectUnlockedCells="1"/>
  <sortState xmlns:xlrd2="http://schemas.microsoft.com/office/spreadsheetml/2017/richdata2" ref="G7:K22">
    <sortCondition descending="1" ref="J7:J22"/>
  </sortState>
  <mergeCells count="10">
    <mergeCell ref="A13:E13"/>
    <mergeCell ref="G25:K25"/>
    <mergeCell ref="G27:K27"/>
    <mergeCell ref="G46:K46"/>
    <mergeCell ref="G47:K47"/>
    <mergeCell ref="G2:K2"/>
    <mergeCell ref="A5:E5"/>
    <mergeCell ref="G5:K5"/>
    <mergeCell ref="A12:E12"/>
    <mergeCell ref="G24:K24"/>
  </mergeCells>
  <phoneticPr fontId="17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scale="66" firstPageNumber="0" orientation="landscape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E18"/>
  <sheetViews>
    <sheetView showGridLines="0" view="pageBreakPreview" topLeftCell="A11" zoomScaleNormal="100" zoomScaleSheetLayoutView="100" workbookViewId="0">
      <selection activeCell="G15" sqref="G15"/>
    </sheetView>
  </sheetViews>
  <sheetFormatPr baseColWidth="10" defaultColWidth="11.453125" defaultRowHeight="12.5" x14ac:dyDescent="0.25"/>
  <cols>
    <col min="1" max="1" width="45.08984375" style="38" customWidth="1"/>
    <col min="2" max="3" width="14.7265625" style="38" customWidth="1"/>
    <col min="4" max="4" width="10.7265625" style="38" customWidth="1"/>
    <col min="5" max="5" width="15.7265625" style="38" customWidth="1"/>
    <col min="6" max="6" width="4.81640625" style="38" customWidth="1"/>
    <col min="7" max="7" width="26.54296875" style="38" bestFit="1" customWidth="1"/>
    <col min="8" max="9" width="14.7265625" style="38" customWidth="1"/>
    <col min="10" max="10" width="10.7265625" style="38" customWidth="1"/>
    <col min="11" max="11" width="15.81640625" style="38" customWidth="1"/>
    <col min="12" max="15" width="11.453125" style="38"/>
    <col min="16" max="16" width="21.1796875" style="38" customWidth="1"/>
    <col min="17" max="22" width="12.1796875" style="38" bestFit="1" customWidth="1"/>
    <col min="23" max="23" width="12.7265625" style="38" bestFit="1" customWidth="1"/>
    <col min="24" max="16384" width="11.453125" style="38"/>
  </cols>
  <sheetData>
    <row r="10" spans="1:5" ht="38" customHeight="1" x14ac:dyDescent="0.25">
      <c r="A10" s="75" t="s">
        <v>136</v>
      </c>
      <c r="B10" s="75"/>
      <c r="C10" s="75"/>
      <c r="D10" s="75"/>
      <c r="E10" s="75"/>
    </row>
    <row r="11" spans="1:5" ht="39" x14ac:dyDescent="0.25">
      <c r="A11" s="64" t="s">
        <v>133</v>
      </c>
      <c r="B11" s="48" t="s">
        <v>83</v>
      </c>
      <c r="C11" s="48" t="s">
        <v>82</v>
      </c>
      <c r="D11" s="64" t="s">
        <v>84</v>
      </c>
      <c r="E11" s="64" t="s">
        <v>85</v>
      </c>
    </row>
    <row r="12" spans="1:5" ht="15.5" customHeight="1" x14ac:dyDescent="0.25">
      <c r="A12" s="98" t="s">
        <v>134</v>
      </c>
      <c r="B12" s="99">
        <v>0</v>
      </c>
      <c r="C12" s="99">
        <v>25</v>
      </c>
      <c r="D12" s="100">
        <f t="shared" ref="D12:D13" si="0">SUM(B12:C12)</f>
        <v>25</v>
      </c>
      <c r="E12" s="101">
        <f t="shared" ref="E12:E13" si="1">C12/D12</f>
        <v>1</v>
      </c>
    </row>
    <row r="13" spans="1:5" ht="15.5" customHeight="1" x14ac:dyDescent="0.25">
      <c r="A13" s="102" t="s">
        <v>135</v>
      </c>
      <c r="B13" s="96">
        <v>0</v>
      </c>
      <c r="C13" s="96">
        <v>2</v>
      </c>
      <c r="D13" s="97">
        <f t="shared" si="0"/>
        <v>2</v>
      </c>
      <c r="E13" s="103">
        <f t="shared" si="1"/>
        <v>1</v>
      </c>
    </row>
    <row r="14" spans="1:5" ht="16.5" customHeight="1" x14ac:dyDescent="0.3">
      <c r="A14" s="104" t="s">
        <v>84</v>
      </c>
      <c r="B14" s="105">
        <f>SUM(B12:B13)</f>
        <v>0</v>
      </c>
      <c r="C14" s="105">
        <f>SUM(C12:C13)</f>
        <v>27</v>
      </c>
      <c r="D14" s="105">
        <f>SUM(D12:D13)</f>
        <v>27</v>
      </c>
      <c r="E14" s="106">
        <f t="shared" ref="E14" si="2">C14/D14</f>
        <v>1</v>
      </c>
    </row>
    <row r="15" spans="1:5" ht="26.5" customHeight="1" x14ac:dyDescent="0.25"/>
    <row r="16" spans="1:5" ht="23.5" customHeight="1" x14ac:dyDescent="0.25"/>
    <row r="17" spans="1:5" ht="21.5" customHeight="1" x14ac:dyDescent="0.25">
      <c r="A17" s="77" t="s">
        <v>107</v>
      </c>
      <c r="B17" s="77"/>
      <c r="C17" s="77"/>
      <c r="D17" s="77"/>
      <c r="E17" s="77"/>
    </row>
    <row r="18" spans="1:5" x14ac:dyDescent="0.25">
      <c r="A18" s="78" t="s">
        <v>131</v>
      </c>
      <c r="B18" s="78"/>
      <c r="C18" s="78"/>
      <c r="D18" s="78"/>
      <c r="E18" s="78"/>
    </row>
  </sheetData>
  <sheetProtection selectLockedCells="1" selectUnlockedCells="1"/>
  <mergeCells count="3">
    <mergeCell ref="A18:E18"/>
    <mergeCell ref="A10:E10"/>
    <mergeCell ref="A17:E1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53125" defaultRowHeight="14.5" x14ac:dyDescent="0.35"/>
  <cols>
    <col min="1" max="1" width="35" style="2" bestFit="1" customWidth="1"/>
    <col min="2" max="2" width="16.453125" style="2" customWidth="1"/>
    <col min="3" max="3" width="5.7265625" style="2" bestFit="1" customWidth="1"/>
    <col min="4" max="4" width="7.7265625" style="2" bestFit="1" customWidth="1"/>
    <col min="5" max="5" width="5" style="2" bestFit="1" customWidth="1"/>
    <col min="6" max="6" width="17" style="2" bestFit="1" customWidth="1"/>
    <col min="7" max="7" width="5.7265625" style="2" bestFit="1" customWidth="1"/>
    <col min="8" max="8" width="7.7265625" style="2" bestFit="1" customWidth="1"/>
    <col min="9" max="9" width="5" style="2" bestFit="1" customWidth="1"/>
    <col min="10" max="10" width="5.7265625" style="2" bestFit="1" customWidth="1"/>
    <col min="11" max="11" width="6.7265625" style="2" bestFit="1" customWidth="1"/>
    <col min="12" max="12" width="4.7265625" style="2" bestFit="1" customWidth="1"/>
    <col min="13" max="13" width="11.453125" style="2"/>
    <col min="14" max="14" width="2.7265625" style="2" customWidth="1"/>
    <col min="15" max="15" width="11.453125" style="2"/>
    <col min="16" max="16" width="36.7265625" style="2" customWidth="1"/>
    <col min="17" max="27" width="5.81640625" style="2" customWidth="1"/>
    <col min="28" max="16384" width="11.453125" style="2"/>
  </cols>
  <sheetData>
    <row r="1" spans="1:2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35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27" ht="15" thickBot="1" x14ac:dyDescent="0.4">
      <c r="A7" s="86" t="s">
        <v>86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27" ht="40.5" customHeight="1" thickBot="1" x14ac:dyDescent="0.4">
      <c r="A8" s="80" t="s">
        <v>0</v>
      </c>
      <c r="B8" s="82" t="s">
        <v>1</v>
      </c>
      <c r="C8" s="80" t="s">
        <v>2</v>
      </c>
      <c r="D8" s="80"/>
      <c r="E8" s="80"/>
      <c r="F8" s="84" t="s">
        <v>1</v>
      </c>
      <c r="G8" s="81" t="s">
        <v>3</v>
      </c>
      <c r="H8" s="81"/>
      <c r="I8" s="81"/>
      <c r="J8" s="80" t="s">
        <v>4</v>
      </c>
      <c r="K8" s="80"/>
      <c r="L8" s="80"/>
    </row>
    <row r="9" spans="1:27" ht="15" thickBot="1" x14ac:dyDescent="0.4">
      <c r="A9" s="81"/>
      <c r="B9" s="83"/>
      <c r="C9" s="3" t="s">
        <v>5</v>
      </c>
      <c r="D9" s="4" t="s">
        <v>6</v>
      </c>
      <c r="E9" s="4" t="s">
        <v>7</v>
      </c>
      <c r="F9" s="85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3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3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3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3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3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3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3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3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3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3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3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3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3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3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3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3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3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" thickBot="1" x14ac:dyDescent="0.4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3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3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3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3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3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3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29:L29"/>
    <mergeCell ref="A30:L30"/>
    <mergeCell ref="A31:L31"/>
    <mergeCell ref="A32:J32"/>
    <mergeCell ref="A33:L33"/>
    <mergeCell ref="A6:L6"/>
    <mergeCell ref="A8:A9"/>
    <mergeCell ref="B8:B9"/>
    <mergeCell ref="C8:E8"/>
    <mergeCell ref="F8:F9"/>
    <mergeCell ref="G8:I8"/>
    <mergeCell ref="J8:L8"/>
    <mergeCell ref="A7:L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53125" defaultRowHeight="14.5" x14ac:dyDescent="0.35"/>
  <cols>
    <col min="1" max="1" width="35" style="2" bestFit="1" customWidth="1"/>
    <col min="2" max="2" width="16.453125" style="2" customWidth="1"/>
    <col min="3" max="3" width="5.7265625" style="2" bestFit="1" customWidth="1"/>
    <col min="4" max="4" width="7.7265625" style="2" bestFit="1" customWidth="1"/>
    <col min="5" max="5" width="5" style="2" bestFit="1" customWidth="1"/>
    <col min="6" max="6" width="17" style="2" bestFit="1" customWidth="1"/>
    <col min="7" max="7" width="5.7265625" style="2" bestFit="1" customWidth="1"/>
    <col min="8" max="8" width="7.7265625" style="2" bestFit="1" customWidth="1"/>
    <col min="9" max="9" width="5" style="2" bestFit="1" customWidth="1"/>
    <col min="10" max="10" width="5.7265625" style="2" bestFit="1" customWidth="1"/>
    <col min="11" max="11" width="6.7265625" style="2" bestFit="1" customWidth="1"/>
    <col min="12" max="12" width="4.7265625" style="2" bestFit="1" customWidth="1"/>
    <col min="13" max="13" width="11.453125" style="2"/>
    <col min="14" max="14" width="2.7265625" style="2" customWidth="1"/>
    <col min="15" max="15" width="11.453125" style="2"/>
    <col min="16" max="16" width="36.7265625" style="2" customWidth="1"/>
    <col min="17" max="27" width="5.81640625" style="2" customWidth="1"/>
    <col min="28" max="16384" width="11.453125" style="2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35">
      <c r="A7" s="79" t="s">
        <v>37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ht="15" thickBot="1" x14ac:dyDescent="0.4">
      <c r="A8" s="86" t="s">
        <v>86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ht="39.75" customHeight="1" thickBot="1" x14ac:dyDescent="0.4">
      <c r="A9" s="81" t="s">
        <v>0</v>
      </c>
      <c r="B9" s="89" t="s">
        <v>1</v>
      </c>
      <c r="C9" s="91" t="s">
        <v>2</v>
      </c>
      <c r="D9" s="92"/>
      <c r="E9" s="93"/>
      <c r="F9" s="89" t="s">
        <v>1</v>
      </c>
      <c r="G9" s="91" t="s">
        <v>3</v>
      </c>
      <c r="H9" s="92"/>
      <c r="I9" s="93"/>
      <c r="J9" s="91" t="s">
        <v>4</v>
      </c>
      <c r="K9" s="92"/>
      <c r="L9" s="93"/>
    </row>
    <row r="10" spans="1:12" ht="14.25" customHeight="1" thickBot="1" x14ac:dyDescent="0.4">
      <c r="A10" s="88"/>
      <c r="B10" s="90"/>
      <c r="C10" s="3" t="s">
        <v>5</v>
      </c>
      <c r="D10" s="4" t="s">
        <v>6</v>
      </c>
      <c r="E10" s="4" t="s">
        <v>7</v>
      </c>
      <c r="F10" s="90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3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3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3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3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3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3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3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3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3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3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3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3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3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" thickBot="1" x14ac:dyDescent="0.4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3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24" customHeight="1" x14ac:dyDescent="0.3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x14ac:dyDescent="0.3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 x14ac:dyDescent="0.3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33"/>
      <c r="L29" s="33"/>
    </row>
    <row r="30" spans="1:12" x14ac:dyDescent="0.3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26:L26"/>
    <mergeCell ref="A27:L27"/>
    <mergeCell ref="A28:L28"/>
    <mergeCell ref="A29:J29"/>
    <mergeCell ref="A30:L30"/>
    <mergeCell ref="A8:L8"/>
    <mergeCell ref="A7:L7"/>
    <mergeCell ref="A9:A10"/>
    <mergeCell ref="B9:B10"/>
    <mergeCell ref="C9:E9"/>
    <mergeCell ref="F9:F10"/>
    <mergeCell ref="G9:I9"/>
    <mergeCell ref="J9:L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SentSPPA Acum2025</vt:lpstr>
      <vt:lpstr>Sent Adol SPPA Acum2025</vt:lpstr>
      <vt:lpstr>TodasMaterias Acumulado</vt:lpstr>
      <vt:lpstr>TodasMaterias AltoImpacto Acum</vt:lpstr>
      <vt:lpstr>Portada!Área_de_impresión</vt:lpstr>
      <vt:lpstr>'Sent Adol SPPA Acum2025'!Área_de_impresión</vt:lpstr>
      <vt:lpstr>'SentSPPA Acum2025'!Área_de_impresión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TSJCDMX</cp:lastModifiedBy>
  <cp:lastPrinted>2022-03-02T23:39:39Z</cp:lastPrinted>
  <dcterms:created xsi:type="dcterms:W3CDTF">2013-11-26T19:06:26Z</dcterms:created>
  <dcterms:modified xsi:type="dcterms:W3CDTF">2026-01-13T17:25:22Z</dcterms:modified>
</cp:coreProperties>
</file>